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h_p\Documents\200927 Bckp docs Inesc\OSF\OTMED INOV\"/>
    </mc:Choice>
  </mc:AlternateContent>
  <xr:revisionPtr revIDLastSave="0" documentId="13_ncr:1_{64776042-C066-4B7C-B826-E3264767F45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Deflator" sheetId="2" r:id="rId1"/>
    <sheet name="Base" sheetId="1" r:id="rId2"/>
    <sheet name="Din" sheetId="3" r:id="rId3"/>
    <sheet name="Gfco Din" sheetId="4" r:id="rId4"/>
  </sheets>
  <definedNames>
    <definedName name="_xlnm._FilterDatabase" localSheetId="1" hidden="1">Base!$A$1:$T$475</definedName>
  </definedNames>
  <calcPr calcId="191029"/>
  <pivotCaches>
    <pivotCache cacheId="1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U374" i="1"/>
  <c r="S374" i="1"/>
  <c r="Q374" i="1"/>
  <c r="M374" i="1"/>
  <c r="K374" i="1"/>
  <c r="I374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40" i="1"/>
  <c r="S340" i="1"/>
  <c r="Q340" i="1"/>
  <c r="M340" i="1"/>
  <c r="K340" i="1"/>
  <c r="I340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U302" i="1"/>
  <c r="S302" i="1"/>
  <c r="Q302" i="1"/>
  <c r="M302" i="1"/>
  <c r="K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02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U261" i="1"/>
  <c r="S261" i="1"/>
  <c r="Q261" i="1"/>
  <c r="M261" i="1"/>
  <c r="K261" i="1"/>
  <c r="I26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U221" i="1"/>
  <c r="S221" i="1"/>
  <c r="Q221" i="1"/>
  <c r="M221" i="1"/>
  <c r="K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21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U179" i="1"/>
  <c r="S179" i="1"/>
  <c r="Q179" i="1"/>
  <c r="M179" i="1"/>
  <c r="K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179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U135" i="1"/>
  <c r="S135" i="1"/>
  <c r="Q135" i="1"/>
  <c r="M135" i="1"/>
  <c r="K135" i="1"/>
  <c r="I135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U89" i="1"/>
  <c r="S89" i="1"/>
  <c r="Q89" i="1"/>
  <c r="M89" i="1"/>
  <c r="K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89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U36" i="1"/>
  <c r="S36" i="1"/>
  <c r="Q36" i="1"/>
  <c r="M36" i="1"/>
  <c r="K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36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U2" i="1"/>
  <c r="S2" i="1"/>
  <c r="Q2" i="1"/>
  <c r="M2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2" i="1"/>
  <c r="F20" i="2"/>
  <c r="E20" i="2" s="1"/>
  <c r="F19" i="2"/>
  <c r="E19" i="2" s="1"/>
  <c r="F18" i="2"/>
  <c r="E18" i="2"/>
  <c r="D18" i="2"/>
  <c r="F17" i="2"/>
  <c r="E17" i="2" s="1"/>
  <c r="F16" i="2"/>
  <c r="D16" i="2" s="1"/>
  <c r="E16" i="2"/>
  <c r="F15" i="2"/>
  <c r="E15" i="2"/>
  <c r="D15" i="2"/>
  <c r="F14" i="2"/>
  <c r="E14" i="2" s="1"/>
  <c r="D14" i="2"/>
  <c r="F13" i="2"/>
  <c r="E13" i="2" s="1"/>
  <c r="F12" i="2"/>
  <c r="D12" i="2" s="1"/>
  <c r="E12" i="2"/>
  <c r="F11" i="2"/>
  <c r="E11" i="2"/>
  <c r="D11" i="2"/>
  <c r="F10" i="2"/>
  <c r="E10" i="2" s="1"/>
  <c r="D10" i="2"/>
  <c r="F9" i="2"/>
  <c r="E9" i="2" s="1"/>
  <c r="F8" i="2"/>
  <c r="D8" i="2" s="1"/>
  <c r="E8" i="2"/>
  <c r="F7" i="2"/>
  <c r="E7" i="2"/>
  <c r="D7" i="2"/>
  <c r="F6" i="2"/>
  <c r="E6" i="2" s="1"/>
  <c r="D6" i="2"/>
  <c r="F5" i="2"/>
  <c r="E5" i="2" s="1"/>
  <c r="F4" i="2"/>
  <c r="D4" i="2" s="1"/>
  <c r="E4" i="2"/>
  <c r="F3" i="2"/>
  <c r="E3" i="2"/>
  <c r="D3" i="2"/>
  <c r="D5" i="2" l="1"/>
  <c r="D9" i="2"/>
  <c r="D13" i="2"/>
  <c r="D17" i="2"/>
</calcChain>
</file>

<file path=xl/sharedStrings.xml><?xml version="1.0" encoding="utf-8"?>
<sst xmlns="http://schemas.openxmlformats.org/spreadsheetml/2006/main" count="3384" uniqueCount="204">
  <si>
    <t>Ano</t>
  </si>
  <si>
    <t>Ação (Cod) DESP</t>
  </si>
  <si>
    <t>Órgão Superior Orçamentário (Cód) DESP AC</t>
  </si>
  <si>
    <t>UO AC (Cod) DESP</t>
  </si>
  <si>
    <t>UO AC (Ajustada)</t>
  </si>
  <si>
    <t>Função DESP</t>
  </si>
  <si>
    <t>PL (R$)</t>
  </si>
  <si>
    <t>Dotação Inicial (R$)</t>
  </si>
  <si>
    <t>Autorizado (R$)</t>
  </si>
  <si>
    <t>Empenhado (R$)</t>
  </si>
  <si>
    <t>Liquidado (R$)</t>
  </si>
  <si>
    <t>Pago (R$)</t>
  </si>
  <si>
    <t>RP Pago (R$)</t>
  </si>
  <si>
    <t>Pago + RP Pago (R$)</t>
  </si>
  <si>
    <t>2017</t>
  </si>
  <si>
    <t>00QB</t>
  </si>
  <si>
    <t>36000</t>
  </si>
  <si>
    <t>36901</t>
  </si>
  <si>
    <t>FUNDO NACIONAL DE SAÚDE</t>
  </si>
  <si>
    <t>ENCARGOS ESPECIAIS</t>
  </si>
  <si>
    <t>2018</t>
  </si>
  <si>
    <t>2019</t>
  </si>
  <si>
    <t>2020</t>
  </si>
  <si>
    <t>RECURSOS SOB SUPERVISÃO DO FUNDO NACIONAL DE SAÚDE</t>
  </si>
  <si>
    <t>93000</t>
  </si>
  <si>
    <t>93386</t>
  </si>
  <si>
    <t>2021</t>
  </si>
  <si>
    <t>1M36</t>
  </si>
  <si>
    <t>36201</t>
  </si>
  <si>
    <t>FUNDAÇÃO OSWALDO CRUZ</t>
  </si>
  <si>
    <t>SAÚDE</t>
  </si>
  <si>
    <t>2011</t>
  </si>
  <si>
    <t>2012</t>
  </si>
  <si>
    <t>52000</t>
  </si>
  <si>
    <t>52101</t>
  </si>
  <si>
    <t>MINISTÉRIO DA DEFESA - ADMINISTRAÇÃO DIRETA</t>
  </si>
  <si>
    <t>2B40</t>
  </si>
  <si>
    <t>2013</t>
  </si>
  <si>
    <t>2014</t>
  </si>
  <si>
    <t>2015</t>
  </si>
  <si>
    <t>2016</t>
  </si>
  <si>
    <t>71000</t>
  </si>
  <si>
    <t>71104</t>
  </si>
  <si>
    <t>REMUNERAÇÃO DE AGENTES FINANCEIROS - RECURSOS SOB SUPERVISÃO DO MINISTÉRIO DA ECONOMIA</t>
  </si>
  <si>
    <t>2B42</t>
  </si>
  <si>
    <t>2E47</t>
  </si>
  <si>
    <t>10LE</t>
  </si>
  <si>
    <t>22000</t>
  </si>
  <si>
    <t>22201</t>
  </si>
  <si>
    <t>INSTITUTO NACIONAL DE COLONIZAÇÃO E REFORMA AGRÁRIA - INCRA</t>
  </si>
  <si>
    <t>10LF</t>
  </si>
  <si>
    <t>11PE</t>
  </si>
  <si>
    <t>30000</t>
  </si>
  <si>
    <t>30911</t>
  </si>
  <si>
    <t>FUNDO NACIONAL DE SEGURANÇA PÚBLICA</t>
  </si>
  <si>
    <t>11PJ</t>
  </si>
  <si>
    <t>12BH</t>
  </si>
  <si>
    <t>36212</t>
  </si>
  <si>
    <t>AGÊNCIA NACIONAL DE VIGILÂNCIA SANITÁRIA - ANVISA</t>
  </si>
  <si>
    <t>22101</t>
  </si>
  <si>
    <t>MINISTÉRIO DA AGRICULTURA, PECUÁRIA E ABASTECIMENTO - ADMINISTRAÇÃO DIRETA</t>
  </si>
  <si>
    <t>13DT</t>
  </si>
  <si>
    <t>13DU</t>
  </si>
  <si>
    <t>13DV</t>
  </si>
  <si>
    <t>13DW</t>
  </si>
  <si>
    <t>13DX</t>
  </si>
  <si>
    <t>13DY</t>
  </si>
  <si>
    <t>13DZ</t>
  </si>
  <si>
    <t>13E0</t>
  </si>
  <si>
    <t>14KA</t>
  </si>
  <si>
    <t>14UO</t>
  </si>
  <si>
    <t>15EG</t>
  </si>
  <si>
    <t>15UH</t>
  </si>
  <si>
    <t>20AJ</t>
  </si>
  <si>
    <t>26000</t>
  </si>
  <si>
    <t>26252</t>
  </si>
  <si>
    <t>UNIVERSIDADE FEDERAL DE CAMPINA GRANDE</t>
  </si>
  <si>
    <t>26417</t>
  </si>
  <si>
    <t>INSTITUTO FEDERAL DA PARAÍBA</t>
  </si>
  <si>
    <t>26427</t>
  </si>
  <si>
    <t>INSTITUTO FEDERAL DA BAHIA</t>
  </si>
  <si>
    <t>20AQ</t>
  </si>
  <si>
    <t>14000</t>
  </si>
  <si>
    <t>14111</t>
  </si>
  <si>
    <t>TRIBUNAL REGIONAL ELEITORAL DE MATO GROSSO</t>
  </si>
  <si>
    <t>25000</t>
  </si>
  <si>
    <t>25206</t>
  </si>
  <si>
    <t>SUPERINTENDÊNCIA NACIONAL DE PREVIDÊNCIA COMPLEMENTAR - PREVIC</t>
  </si>
  <si>
    <t>26101</t>
  </si>
  <si>
    <t>MINISTÉRIO DA EDUCAÇÃO - ADMINISTRAÇÃO DIRETA</t>
  </si>
  <si>
    <t>20K0</t>
  </si>
  <si>
    <t>20K1</t>
  </si>
  <si>
    <t>20K2</t>
  </si>
  <si>
    <t>36211</t>
  </si>
  <si>
    <t>FUNDAÇÃO NACIONAL DE SAÚDE - FUNASA</t>
  </si>
  <si>
    <t>20K4</t>
  </si>
  <si>
    <t>20K7</t>
  </si>
  <si>
    <t>20Q7</t>
  </si>
  <si>
    <t>20QF</t>
  </si>
  <si>
    <t>20UU</t>
  </si>
  <si>
    <t>24000</t>
  </si>
  <si>
    <t>24101</t>
  </si>
  <si>
    <t>MINISTÉRIO DA CIÊNCIA, TECNOLOGIA E INOVAÇÃO - ADMINISTRAÇÃO DIRETA</t>
  </si>
  <si>
    <t>CIÊNCIA E TECNOLOGIA</t>
  </si>
  <si>
    <t>MINISTÉRIO DA CIÊNCIA, TECNOLOGIA, INOVAÇÕES E COMUNICAÇÕES - ADMINISTRAÇÃO DIRETA</t>
  </si>
  <si>
    <t>21BF</t>
  </si>
  <si>
    <t>21C0</t>
  </si>
  <si>
    <t>EDUCAÇÃO</t>
  </si>
  <si>
    <t>DEFESA NACIONAL</t>
  </si>
  <si>
    <t>24204</t>
  </si>
  <si>
    <t>COMISSÃO NACIONAL DE ENERGIA NUCLEAR</t>
  </si>
  <si>
    <t>26239</t>
  </si>
  <si>
    <t>UNIVERSIDADE FEDERAL DO PARÁ</t>
  </si>
  <si>
    <t>26243</t>
  </si>
  <si>
    <t>UNIVERSIDADE FEDERAL DO RIO GRANDE DO NORTE</t>
  </si>
  <si>
    <t>26245</t>
  </si>
  <si>
    <t>UNIVERSIDADE FEDERAL DO RIO DE JANEIRO</t>
  </si>
  <si>
    <t>26350</t>
  </si>
  <si>
    <t>FUNDAÇÃO UNIVERSIDADE FEDERAL DA GRANDE DOURADOS</t>
  </si>
  <si>
    <t>26437</t>
  </si>
  <si>
    <t>INSTITUTO FEDERAL DE RORAIMA</t>
  </si>
  <si>
    <t>28000</t>
  </si>
  <si>
    <t>28233</t>
  </si>
  <si>
    <t>SUPERINTENDÊNCIA DA ZONA FRANCA DE MANAUS - SUFRAMA</t>
  </si>
  <si>
    <t>44000</t>
  </si>
  <si>
    <t>52121</t>
  </si>
  <si>
    <t>COMANDO DO EXÉRCITO - ADMINISTRAÇÃO DIRETA</t>
  </si>
  <si>
    <t>24901</t>
  </si>
  <si>
    <t>FUNDO NACIONAL DE DESENVOLVIMENTO CIENTÍFICO E TECNOLÓGICO</t>
  </si>
  <si>
    <t>55000</t>
  </si>
  <si>
    <t>55101</t>
  </si>
  <si>
    <t>MINISTÉRIO DA CIDADANIA - ADMINISTRAÇÃO DIRETA</t>
  </si>
  <si>
    <t>147J</t>
  </si>
  <si>
    <t>2092</t>
  </si>
  <si>
    <t>INDÚSTRIA</t>
  </si>
  <si>
    <t>44101</t>
  </si>
  <si>
    <t>MINISTÉRIO DO MEIO AMBIENTE - ADMINISTRAÇÃO DIRETA</t>
  </si>
  <si>
    <t>GESTÃO AMBIENTAL</t>
  </si>
  <si>
    <t>2478</t>
  </si>
  <si>
    <t>RECURSOS SOB SUPERVISÃO DA COMISSÃO NACIONAL DE ENERGIA NUCLEAR</t>
  </si>
  <si>
    <t>93187</t>
  </si>
  <si>
    <t>2522</t>
  </si>
  <si>
    <t>52911</t>
  </si>
  <si>
    <t>FUNDO AERONÁUTICO</t>
  </si>
  <si>
    <t>52921</t>
  </si>
  <si>
    <t>FUNDO DO EXÉRCITO</t>
  </si>
  <si>
    <t>52931</t>
  </si>
  <si>
    <t>FUNDO NAVAL</t>
  </si>
  <si>
    <t>2997</t>
  </si>
  <si>
    <t>26424</t>
  </si>
  <si>
    <t>INSTITUTO FEDERAL DO TOCANTINS</t>
  </si>
  <si>
    <t>4360</t>
  </si>
  <si>
    <t>4363</t>
  </si>
  <si>
    <t>4386</t>
  </si>
  <si>
    <t>6145</t>
  </si>
  <si>
    <t>6146</t>
  </si>
  <si>
    <t>53000</t>
  </si>
  <si>
    <t>53101</t>
  </si>
  <si>
    <t>MINISTÉRIO DO DESENVOLVIMENTO REGIONAL - ADMINISTRAÇÃO DIRETA</t>
  </si>
  <si>
    <t>6189</t>
  </si>
  <si>
    <t>7670</t>
  </si>
  <si>
    <t>7674</t>
  </si>
  <si>
    <t>53204</t>
  </si>
  <si>
    <t>DEPARTAMENTO NACIONAL DE OBRAS CONTRA AS SECAS - DNOCS</t>
  </si>
  <si>
    <t>7676</t>
  </si>
  <si>
    <t>7680</t>
  </si>
  <si>
    <t>30108</t>
  </si>
  <si>
    <t>DEPARTAMENTO DE POLÍCIA FEDERAL</t>
  </si>
  <si>
    <t>8305</t>
  </si>
  <si>
    <t>8315</t>
  </si>
  <si>
    <t>8317</t>
  </si>
  <si>
    <t>8480</t>
  </si>
  <si>
    <t>8636</t>
  </si>
  <si>
    <t>8701</t>
  </si>
  <si>
    <t>CAPEX?</t>
  </si>
  <si>
    <t>CAPEX</t>
  </si>
  <si>
    <t>Não</t>
  </si>
  <si>
    <t>PL (R$) CORRIGIDO</t>
  </si>
  <si>
    <t>Dotação Inicial (R$) CORRIGIDO</t>
  </si>
  <si>
    <t>Autorizado (R$) CORRIGIDO</t>
  </si>
  <si>
    <t>Pago (R$) CORRIGIDO</t>
  </si>
  <si>
    <t>RP Pago (R$) CORRIGIDO</t>
  </si>
  <si>
    <t>Pago + RP Pago (R$) CORRIGIDO</t>
  </si>
  <si>
    <t>DEFLATOR UTILIZADO - IPCA IBGE - Fonte: https://www.ibge.gov.br/estatisticas/economicas/precos-e-custos/9256-indice-nacional-de-precos-ao-consumidor-amplo.html?t=series-historicas</t>
  </si>
  <si>
    <t>Índice corretor p/ preços médios de 2018</t>
  </si>
  <si>
    <t>Índice corretor p/ preços médios de 2019</t>
  </si>
  <si>
    <t>Média Anual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</si>
  <si>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</si>
  <si>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</si>
  <si>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</si>
  <si>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</si>
  <si>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</si>
  <si>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</si>
  <si>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</si>
  <si>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</si>
  <si>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</si>
  <si>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</si>
  <si>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</si>
  <si>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</si>
  <si>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https://www.ibge.gov.br/estatisticas/economicas/precos-e-custos/9256-indice-nacional-de-precos-ao-consumidor-amplo.html?t=series-historicas</t>
  </si>
  <si>
    <t>Total Geral</t>
  </si>
  <si>
    <t>Rótulos de Linha</t>
  </si>
  <si>
    <t>Soma de Pago + RP Pago (R$) CORRIGIDO</t>
  </si>
  <si>
    <t>Soma de Autorizado (R$) CORRIGIDO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</si>
</sst>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\ 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63"/>
      <name val="Lucida Sans Unicode"/>
    </font>
    <font>
      <sz val="8"/>
      <color indexed="63"/>
      <name val="Lucida Sans Unicode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8">
    <xf numFmtId="0" fontId="0" fillId="0" borderId="0" xfId="0"/>
    <xf numFmtId="49" fontId="2" fillId="2" borderId="1" xfId="0" applyNumberFormat="1" applyFont="1" applyFill="1" applyBorder="1"/>
    <xf numFmtId="49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4" borderId="0" xfId="1" applyFont="1" applyFill="1" applyAlignment="1">
      <alignment vertical="center"/>
    </xf>
    <xf numFmtId="0" fontId="5" fillId="4" borderId="0" xfId="1" applyFont="1" applyFill="1" applyAlignment="1">
      <alignment horizontal="center" vertical="center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vertical="center" wrapText="1"/>
    </xf>
    <xf numFmtId="0" fontId="1" fillId="0" borderId="0" xfId="2"/>
    <xf numFmtId="0" fontId="6" fillId="0" borderId="2" xfId="2" applyFont="1" applyBorder="1" applyAlignment="1">
      <alignment horizontal="center"/>
    </xf>
    <xf numFmtId="0" fontId="7" fillId="5" borderId="2" xfId="2" applyFont="1" applyFill="1" applyBorder="1" applyAlignment="1">
      <alignment horizontal="center" wrapText="1"/>
    </xf>
    <xf numFmtId="0" fontId="7" fillId="6" borderId="2" xfId="2" applyFont="1" applyFill="1" applyBorder="1" applyAlignment="1">
      <alignment horizontal="center" wrapText="1"/>
    </xf>
    <xf numFmtId="0" fontId="6" fillId="7" borderId="2" xfId="2" applyFont="1" applyFill="1" applyBorder="1" applyAlignment="1">
      <alignment horizontal="center"/>
    </xf>
    <xf numFmtId="0" fontId="8" fillId="0" borderId="3" xfId="2" applyFont="1" applyBorder="1" applyAlignment="1">
      <alignment horizontal="left"/>
    </xf>
    <xf numFmtId="0" fontId="9" fillId="7" borderId="4" xfId="2" applyFont="1" applyFill="1" applyBorder="1" applyAlignment="1">
      <alignment horizontal="right"/>
    </xf>
    <xf numFmtId="0" fontId="9" fillId="7" borderId="5" xfId="2" applyFont="1" applyFill="1" applyBorder="1" applyAlignment="1">
      <alignment horizontal="right"/>
    </xf>
    <xf numFmtId="0" fontId="6" fillId="7" borderId="3" xfId="2" applyFont="1" applyFill="1" applyBorder="1" applyAlignment="1">
      <alignment horizontal="right"/>
    </xf>
    <xf numFmtId="2" fontId="11" fillId="0" borderId="3" xfId="3" applyNumberFormat="1" applyFont="1" applyBorder="1" applyAlignment="1">
      <alignment horizontal="right"/>
    </xf>
    <xf numFmtId="0" fontId="8" fillId="8" borderId="6" xfId="2" applyFont="1" applyFill="1" applyBorder="1" applyAlignment="1">
      <alignment horizontal="left"/>
    </xf>
    <xf numFmtId="0" fontId="9" fillId="8" borderId="5" xfId="2" applyFont="1" applyFill="1" applyBorder="1" applyAlignment="1">
      <alignment horizontal="right"/>
    </xf>
    <xf numFmtId="0" fontId="6" fillId="8" borderId="5" xfId="2" applyFont="1" applyFill="1" applyBorder="1" applyAlignment="1">
      <alignment horizontal="right"/>
    </xf>
    <xf numFmtId="2" fontId="11" fillId="8" borderId="7" xfId="3" applyNumberFormat="1" applyFont="1" applyFill="1" applyBorder="1" applyAlignment="1">
      <alignment horizontal="right"/>
    </xf>
    <xf numFmtId="2" fontId="11" fillId="8" borderId="5" xfId="3" applyNumberFormat="1" applyFont="1" applyFill="1" applyBorder="1" applyAlignment="1">
      <alignment horizontal="right"/>
    </xf>
    <xf numFmtId="0" fontId="8" fillId="7" borderId="6" xfId="2" applyFont="1" applyFill="1" applyBorder="1" applyAlignment="1">
      <alignment horizontal="left"/>
    </xf>
    <xf numFmtId="0" fontId="6" fillId="7" borderId="5" xfId="2" applyFont="1" applyFill="1" applyBorder="1" applyAlignment="1">
      <alignment horizontal="right"/>
    </xf>
    <xf numFmtId="2" fontId="11" fillId="7" borderId="7" xfId="3" applyNumberFormat="1" applyFont="1" applyFill="1" applyBorder="1" applyAlignment="1">
      <alignment horizontal="right"/>
    </xf>
    <xf numFmtId="2" fontId="11" fillId="7" borderId="5" xfId="3" applyNumberFormat="1" applyFont="1" applyFill="1" applyBorder="1" applyAlignment="1">
      <alignment horizontal="right"/>
    </xf>
    <xf numFmtId="0" fontId="6" fillId="7" borderId="6" xfId="2" applyFont="1" applyFill="1" applyBorder="1" applyAlignment="1">
      <alignment horizontal="right"/>
    </xf>
    <xf numFmtId="2" fontId="11" fillId="7" borderId="6" xfId="3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0" fontId="8" fillId="8" borderId="3" xfId="2" applyFont="1" applyFill="1" applyBorder="1" applyAlignment="1">
      <alignment horizontal="left"/>
    </xf>
    <xf numFmtId="0" fontId="9" fillId="8" borderId="4" xfId="2" applyFont="1" applyFill="1" applyBorder="1" applyAlignment="1">
      <alignment horizontal="right"/>
    </xf>
    <xf numFmtId="0" fontId="6" fillId="8" borderId="4" xfId="2" applyFont="1" applyFill="1" applyBorder="1" applyAlignment="1">
      <alignment horizontal="right"/>
    </xf>
    <xf numFmtId="2" fontId="11" fillId="8" borderId="8" xfId="3" applyNumberFormat="1" applyFont="1" applyFill="1" applyBorder="1" applyAlignment="1">
      <alignment horizontal="right"/>
    </xf>
    <xf numFmtId="2" fontId="11" fillId="8" borderId="9" xfId="3" applyNumberFormat="1" applyFont="1" applyFill="1" applyBorder="1" applyAlignment="1">
      <alignment horizontal="right"/>
    </xf>
    <xf numFmtId="0" fontId="8" fillId="8" borderId="10" xfId="2" applyFont="1" applyFill="1" applyBorder="1" applyAlignment="1">
      <alignment horizontal="left"/>
    </xf>
    <xf numFmtId="0" fontId="9" fillId="8" borderId="11" xfId="2" applyFont="1" applyFill="1" applyBorder="1" applyAlignment="1">
      <alignment horizontal="right"/>
    </xf>
    <xf numFmtId="0" fontId="6" fillId="8" borderId="11" xfId="2" applyFont="1" applyFill="1" applyBorder="1" applyAlignment="1">
      <alignment horizontal="right"/>
    </xf>
    <xf numFmtId="2" fontId="11" fillId="8" borderId="12" xfId="3" applyNumberFormat="1" applyFont="1" applyFill="1" applyBorder="1" applyAlignment="1">
      <alignment horizontal="right"/>
    </xf>
    <xf numFmtId="2" fontId="11" fillId="8" borderId="11" xfId="3" applyNumberFormat="1" applyFont="1" applyFill="1" applyBorder="1" applyAlignment="1">
      <alignment horizontal="right"/>
    </xf>
    <xf numFmtId="0" fontId="9" fillId="8" borderId="3" xfId="2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0" fontId="9" fillId="8" borderId="10" xfId="2" applyFont="1" applyFill="1" applyBorder="1" applyAlignment="1">
      <alignment horizontal="center"/>
    </xf>
  </cellXfs>
  <cellStyles count="4">
    <cellStyle name="Normal" xfId="0" builtinId="0"/>
    <cellStyle name="Normal 2 2" xfId="2" xr:uid="{6AB2B174-E432-46BF-B26E-175052CC9F4D}"/>
    <cellStyle name="Normal 4" xfId="1" xr:uid="{F9266447-7AED-413E-9450-AE3EEB57AA21}"/>
    <cellStyle name="Normal_ipca_201707SerieHist" xfId="3" xr:uid="{E9ED8683-854B-42D6-B56F-57EB9181D705}"/>
  </cellStyles>
  <dxfs count="6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[040321 Dados OTInov.xlsx]Gfco Din!Tabela dinâmica2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6"/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'Gfco Din'!$B$4</c:f>
              <c:strCache>
                <c:ptCount val="1"/>
                <c:pt idx="0">
                  <c:v>Soma de Autorizado (R$) CORRIGIDO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'Gfco Din'!$A$5:$A$15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'Gfco Din'!$B$5:$B$15</c:f>
              <c:numCache>
                <c:formatCode>_(* #,##0.00_);_(* \(#,##0.00\);_(* "-"??_);_(@_)</c:formatCode>
                <c:ptCount val="10"/>
                <c:pt idx="0">
                  <c:v>854071742.71582854</c:v>
                </c:pt>
                <c:pt idx="1">
                  <c:v>1763985398.5613234</c:v>
                </c:pt>
                <c:pt idx="2">
                  <c:v>1625951018.0719519</c:v>
                </c:pt>
                <c:pt idx="3">
                  <c:v>1479856264.0807421</c:v>
                </c:pt>
                <c:pt idx="4">
                  <c:v>1403264153.5599315</c:v>
                </c:pt>
                <c:pt idx="5">
                  <c:v>1261330401.940011</c:v>
                </c:pt>
                <c:pt idx="6">
                  <c:v>1279923085.7421563</c:v>
                </c:pt>
                <c:pt idx="7">
                  <c:v>1235655779.5965071</c:v>
                </c:pt>
                <c:pt idx="8">
                  <c:v>1149262576.7790205</c:v>
                </c:pt>
                <c:pt idx="9">
                  <c:v>1597637131.9999998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0-4550-8AB1-A8C8874AA096}"/>
            </c:ext>
          </c:extLst>
        </c:ser>
        <c:ser>
          <c:idx val="1"/>
          <c:order val="1"/>
          <c:tx>
            <c:strRef>
              <c:f>'Gfco Din'!$C$4</c:f>
              <c:strCache>
                <c:ptCount val="1"/>
                <c:pt idx="0">
                  <c:v>Soma de Pago + RP Pago (R$) CORRIGIDO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'Gfco Din'!$A$5:$A$15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'Gfco Din'!$C$5:$C$15</c:f>
              <c:numCache>
                <c:formatCode>_(* #,##0.00_);_(* \(#,##0.00\);_(* "-"??_);_(@_)</c:formatCode>
                <c:ptCount val="10"/>
                <c:pt idx="0">
                  <c:v>703383634.37712979</c:v>
                </c:pt>
                <c:pt idx="1">
                  <c:v>830986022.14173794</c:v>
                </c:pt>
                <c:pt idx="2">
                  <c:v>1137666222.0063736</c:v>
                </c:pt>
                <c:pt idx="3">
                  <c:v>1150091315.417707</c:v>
                </c:pt>
                <c:pt idx="4">
                  <c:v>1077474612.6236084</c:v>
                </c:pt>
                <c:pt idx="5">
                  <c:v>1101492063.5215793</c:v>
                </c:pt>
                <c:pt idx="6">
                  <c:v>958684354.23982644</c:v>
                </c:pt>
                <c:pt idx="7">
                  <c:v>946609224.42699575</c:v>
                </c:pt>
                <c:pt idx="8">
                  <c:v>1041948815.5639116</c:v>
                </c:pt>
                <c:pt idx="9">
                  <c:v>1396034806.0300002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00-4550-8AB1-A8C8874AA0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9143632"/>
        <c:axId val="1935763216"/>
      </c:lineChart>
      <c:catAx>
        <c:axId val="20291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763216"/>
        <c:crosses val="autoZero"/>
        <c:auto val="1"/>
        <c:lblAlgn val="ctr"/>
        <c:lblOffset val="100"/>
        <c:noMultiLvlLbl val="0"/>
      </c:catAx>
      <c:valAx>
        <c:axId val="193576321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43632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104775</xdr:rowOff>
    </xdr:from>
    <xdr:to>
      <xdr:col>13</xdr:col>
      <xdr:colOff>409575</xdr:colOff>
      <xdr:row>24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47BD4C-9A57-42FD-8A6F-44976991C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za Pinheiro" refreshedDate="44259.828009722223" createdVersion="6" refreshedVersion="6" minRefreshableVersion="3" recordCount="412" xr:uid="{69D0AE4D-909F-44AD-A9B4-C205BAE174A1}">
  <cacheSource type="worksheet">
    <worksheetSource ref="A1:U413" sheet="Base"/>
  </cacheSource>
  <cacheFields count="21">
    <cacheField name="Ano" numFmtId="49">
      <sharedItems count="11">
        <s v="2011"/>
        <s v="2012"/>
        <s v="2013"/>
        <s v="2014"/>
        <s v="2015"/>
        <s v="2016"/>
        <s v="2017"/>
        <s v="2018"/>
        <s v="2019"/>
        <s v="2020"/>
        <s v="2010" u="1"/>
      </sharedItems>
    </cacheField>
    <cacheField name="Ação (Cod) DESP" numFmtId="49">
      <sharedItems count="56">
        <s v="1M36"/>
        <s v="2B40"/>
        <s v="2B42"/>
        <s v="10LF"/>
        <s v="11PE"/>
        <s v="11PJ"/>
        <s v="12BH"/>
        <s v="20AJ"/>
        <s v="20AQ"/>
        <s v="2092"/>
        <s v="2478"/>
        <s v="2522"/>
        <s v="2997"/>
        <s v="4360"/>
        <s v="4363"/>
        <s v="4386"/>
        <s v="6145"/>
        <s v="6146"/>
        <s v="6189"/>
        <s v="7674"/>
        <s v="7676"/>
        <s v="8305"/>
        <s v="8315"/>
        <s v="8317"/>
        <s v="8480"/>
        <s v="8636"/>
        <s v="8701"/>
        <s v="2E47"/>
        <s v="13DT"/>
        <s v="13DU"/>
        <s v="13DV"/>
        <s v="13DW"/>
        <s v="13DX"/>
        <s v="13DY"/>
        <s v="13DZ"/>
        <s v="13E0"/>
        <s v="14KA"/>
        <s v="14UO"/>
        <s v="20K0"/>
        <s v="20K1"/>
        <s v="20K2"/>
        <s v="20K4"/>
        <s v="20K7"/>
        <s v="20Q7"/>
        <s v="20QF"/>
        <s v="20UU"/>
        <s v="147J"/>
        <s v="15EG"/>
        <s v="00QB"/>
        <s v="15UH"/>
        <s v="21BF"/>
        <s v="21C0"/>
        <s v="10LE" u="1"/>
        <s v="7670" u="1"/>
        <s v="7680" u="1"/>
        <s v="4365" u="1"/>
      </sharedItems>
    </cacheField>
    <cacheField name="CAPEX?" numFmtId="49">
      <sharedItems/>
    </cacheField>
    <cacheField name="Órgão Superior Orçamentário (Cód) DESP AC" numFmtId="49">
      <sharedItems count="14">
        <s v="36000"/>
        <s v="24000"/>
        <s v="28000"/>
        <s v="44000"/>
        <s v="26000"/>
        <s v="52000"/>
        <s v="93000"/>
        <s v="53000" u="1"/>
        <s v="55000" u="1"/>
        <s v="20000" u="1"/>
        <s v="39000" u="1"/>
        <s v="56000" u="1"/>
        <s v="30000" u="1"/>
        <s v="49000" u="1"/>
      </sharedItems>
    </cacheField>
    <cacheField name="UO AC (Cod) DESP" numFmtId="49">
      <sharedItems/>
    </cacheField>
    <cacheField name="UO AC (Ajustada)" numFmtId="49">
      <sharedItems/>
    </cacheField>
    <cacheField name="Função DESP" numFmtId="49">
      <sharedItems/>
    </cacheField>
    <cacheField name="PL (R$)" numFmtId="164">
      <sharedItems containsSemiMixedTypes="0" containsString="0" containsNumber="1" containsInteger="1" minValue="0" maxValue="581764918"/>
    </cacheField>
    <cacheField name="PL (R$) CORRIGIDO" numFmtId="164">
      <sharedItems containsSemiMixedTypes="0" containsString="0" containsNumber="1" minValue="0" maxValue="622864508.0464927"/>
    </cacheField>
    <cacheField name="Dotação Inicial (R$)" numFmtId="164">
      <sharedItems containsSemiMixedTypes="0" containsString="0" containsNumber="1" minValue="0" maxValue="509969290.00000012"/>
    </cacheField>
    <cacheField name="Dotação Inicial (R$) CORRIGIDO" numFmtId="164">
      <sharedItems containsSemiMixedTypes="0" containsString="0" containsNumber="1" minValue="0" maxValue="545996778.26339686"/>
    </cacheField>
    <cacheField name="Autorizado (R$)" numFmtId="164">
      <sharedItems containsSemiMixedTypes="0" containsString="0" containsNumber="1" minValue="0" maxValue="326500000"/>
    </cacheField>
    <cacheField name="Autorizado (R$) CORRIGIDO" numFmtId="164">
      <sharedItems containsSemiMixedTypes="0" containsString="0" containsNumber="1" minValue="0" maxValue="326500000"/>
    </cacheField>
    <cacheField name="Empenhado (R$)" numFmtId="164">
      <sharedItems containsSemiMixedTypes="0" containsString="0" containsNumber="1" minValue="0" maxValue="322807031.57999992"/>
    </cacheField>
    <cacheField name="Liquidado (R$)" numFmtId="164">
      <sharedItems containsSemiMixedTypes="0" containsString="0" containsNumber="1" minValue="0" maxValue="305089057.45999992"/>
    </cacheField>
    <cacheField name="Pago (R$)" numFmtId="164">
      <sharedItems containsSemiMixedTypes="0" containsString="0" containsNumber="1" minValue="0" maxValue="304665057.45999992"/>
    </cacheField>
    <cacheField name="Pago (R$) CORRIGIDO" numFmtId="164">
      <sharedItems containsSemiMixedTypes="0" containsString="0" containsNumber="1" minValue="0" maxValue="304665057.45999992"/>
    </cacheField>
    <cacheField name="RP Pago (R$)" numFmtId="164">
      <sharedItems containsSemiMixedTypes="0" containsString="0" containsNumber="1" minValue="0" maxValue="69288051.090000004"/>
    </cacheField>
    <cacheField name="RP Pago (R$) CORRIGIDO" numFmtId="164">
      <sharedItems containsSemiMixedTypes="0" containsString="0" containsNumber="1" minValue="0" maxValue="94315424.163954288"/>
    </cacheField>
    <cacheField name="Pago + RP Pago (R$)" numFmtId="164">
      <sharedItems containsSemiMixedTypes="0" containsString="0" containsNumber="1" minValue="0" maxValue="304665057.45999992"/>
    </cacheField>
    <cacheField name="Pago + RP Pago (R$) CORRIGIDO" numFmtId="164">
      <sharedItems containsSemiMixedTypes="0" containsString="0" containsNumber="1" minValue="0" maxValue="304665057.4599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">
  <r>
    <x v="0"/>
    <x v="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0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0"/>
    <x v="2"/>
    <s v="Não"/>
    <x v="0"/>
    <s v="36201"/>
    <s v="FUNDAÇÃO OSWALDO CRUZ"/>
    <s v="SAÚDE"/>
    <n v="14900000"/>
    <n v="24141247.657721762"/>
    <n v="14216000"/>
    <n v="23033018.570615608"/>
    <n v="15637600"/>
    <n v="25336320.427677169"/>
    <n v="15624063.020000003"/>
    <n v="13729032.580000004"/>
    <n v="13729032.579999998"/>
    <n v="22244025.209040988"/>
    <n v="13524704.67"/>
    <n v="21912969.458793025"/>
    <n v="27253737.25"/>
    <n v="44156994.667834014"/>
  </r>
  <r>
    <x v="0"/>
    <x v="3"/>
    <s v="CAPEX"/>
    <x v="0"/>
    <s v="36201"/>
    <s v="FUNDAÇÃO OSWALDO CRUZ"/>
    <s v="SAÚDE"/>
    <n v="1617407"/>
    <n v="2620551.8758612606"/>
    <n v="1517407"/>
    <n v="2458530.079500712"/>
    <n v="1365667"/>
    <n v="2212678.2057032152"/>
    <n v="11738.28"/>
    <n v="11738.28"/>
    <n v="11738.28"/>
    <n v="19018.572117831023"/>
    <n v="0"/>
    <n v="0"/>
    <n v="11738.28"/>
    <n v="19018.572117831023"/>
  </r>
  <r>
    <x v="0"/>
    <x v="4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0"/>
    <x v="5"/>
    <s v="CAPEX"/>
    <x v="0"/>
    <s v="36201"/>
    <s v="FUNDAÇÃO OSWALDO CRUZ"/>
    <s v="SAÚDE"/>
    <n v="6480000"/>
    <n v="10499012.404163558"/>
    <n v="5184000"/>
    <n v="8399209.9233308472"/>
    <n v="5184000"/>
    <n v="8399209.9233308472"/>
    <n v="5183999.9999999981"/>
    <n v="293888.40999999997"/>
    <n v="293888.40999999997"/>
    <n v="476163.28117745451"/>
    <n v="6922082.419999999"/>
    <n v="11215282.282441743"/>
    <n v="7215970.8299999991"/>
    <n v="11691445.563619198"/>
  </r>
  <r>
    <x v="0"/>
    <x v="6"/>
    <s v="CAPEX"/>
    <x v="0"/>
    <s v="36212"/>
    <s v="AGÊNCIA NACIONAL DE VIGILÂNCIA SANITÁRIA - ANVISA"/>
    <s v="SAÚDE"/>
    <n v="8362000"/>
    <n v="13548262.611669086"/>
    <n v="8362000"/>
    <n v="13548262.611669086"/>
    <n v="7525800"/>
    <n v="12193436.350502178"/>
    <n v="0"/>
    <n v="0"/>
    <n v="0"/>
    <n v="0"/>
    <n v="0"/>
    <n v="0"/>
    <n v="0"/>
    <n v="0"/>
  </r>
  <r>
    <x v="0"/>
    <x v="7"/>
    <s v="Não"/>
    <x v="0"/>
    <s v="36201"/>
    <s v="FUNDAÇÃO OSWALDO CRUZ"/>
    <s v="SAÚDE"/>
    <n v="3520800"/>
    <n v="5704463.4062622003"/>
    <n v="3520800"/>
    <n v="5704463.4062622003"/>
    <n v="3872880"/>
    <n v="6274909.7468884205"/>
    <n v="3872800"/>
    <n v="2750000"/>
    <n v="2750000"/>
    <n v="4455599.3999150908"/>
    <n v="0"/>
    <n v="0"/>
    <n v="2750000"/>
    <n v="4455599.3999150908"/>
  </r>
  <r>
    <x v="0"/>
    <x v="8"/>
    <s v="Não"/>
    <x v="0"/>
    <s v="36201"/>
    <s v="FUNDAÇÃO OSWALDO CRUZ"/>
    <s v="SAÚDE"/>
    <n v="2250000"/>
    <n v="3645490.4181123469"/>
    <n v="1868400"/>
    <n v="3027215.2432004926"/>
    <n v="1868400"/>
    <n v="3027215.2432004926"/>
    <n v="1855590.0799999991"/>
    <n v="1659768.1700000004"/>
    <n v="1639426.3699999999"/>
    <n v="2656228.0546825361"/>
    <n v="341173.95"/>
    <n v="552776.1625042404"/>
    <n v="1980600.3199999998"/>
    <n v="3209004.2171867765"/>
  </r>
  <r>
    <x v="0"/>
    <x v="9"/>
    <s v="Não"/>
    <x v="1"/>
    <s v="24101"/>
    <s v="MINISTÉRIO DA CIÊNCIA, TECNOLOGIA E INOVAÇÃO - ADMINISTRAÇÃO DIRETA"/>
    <s v="CIÊNCIA E TECNOLOGIA"/>
    <n v="500000"/>
    <n v="810108.98180274374"/>
    <n v="500000"/>
    <n v="810108.98180274374"/>
    <n v="500000"/>
    <n v="810108.98180274374"/>
    <n v="500000"/>
    <n v="500000"/>
    <n v="500000"/>
    <n v="810108.98180274374"/>
    <n v="0"/>
    <n v="0"/>
    <n v="500000"/>
    <n v="810108.98180274374"/>
  </r>
  <r>
    <x v="0"/>
    <x v="9"/>
    <s v="Não"/>
    <x v="2"/>
    <s v="28233"/>
    <s v="SUPERINTENDÊNCIA DA ZONA FRANCA DE MANAUS - SUFRAMA"/>
    <s v="INDÚSTRIA"/>
    <n v="4000000"/>
    <n v="6480871.8544219499"/>
    <n v="4000000"/>
    <n v="6480871.8544219499"/>
    <n v="4000000"/>
    <n v="6480871.8544219499"/>
    <n v="4000000.0000000009"/>
    <n v="2903026"/>
    <n v="2903026"/>
    <n v="4703534.8740137834"/>
    <n v="3689260.48"/>
    <n v="5977406.1021158034"/>
    <n v="6592286.4800000004"/>
    <n v="10680940.976129588"/>
  </r>
  <r>
    <x v="0"/>
    <x v="9"/>
    <s v="Não"/>
    <x v="3"/>
    <s v="44101"/>
    <s v="MINISTÉRIO DO MEIO AMBIENTE - ADMINISTRAÇÃO DIRETA"/>
    <s v="GESTÃO AMBIENTAL"/>
    <n v="100000"/>
    <n v="162021.79636054873"/>
    <n v="100000"/>
    <n v="162021.79636054873"/>
    <n v="100000"/>
    <n v="162021.79636054873"/>
    <n v="0"/>
    <n v="0"/>
    <n v="0"/>
    <n v="0"/>
    <n v="0"/>
    <n v="0"/>
    <n v="0"/>
    <n v="0"/>
  </r>
  <r>
    <x v="0"/>
    <x v="10"/>
    <s v="Não"/>
    <x v="1"/>
    <s v="24204"/>
    <s v="COMISSÃO NACIONAL DE ENERGIA NUCLEAR"/>
    <s v="CIÊNCIA E TECNOLOGIA"/>
    <n v="65426000"/>
    <n v="106004380.48685262"/>
    <n v="65426000"/>
    <n v="106004380.48685262"/>
    <n v="65425999.999999993"/>
    <n v="106004380.4868526"/>
    <n v="65307283.250000015"/>
    <n v="43478302.030000009"/>
    <n v="43397443.710000038"/>
    <n v="70313317.873500034"/>
    <n v="12098426.100000003"/>
    <n v="19602087.298573483"/>
    <n v="55495869.81000004"/>
    <n v="89915405.172073513"/>
  </r>
  <r>
    <x v="0"/>
    <x v="11"/>
    <s v="Não"/>
    <x v="4"/>
    <s v="26243"/>
    <s v="UNIVERSIDADE FEDERAL DO RIO GRANDE DO NORTE"/>
    <s v="EDUCAÇÃO"/>
    <n v="1000000"/>
    <n v="1620217.9636054875"/>
    <n v="1000000"/>
    <n v="1620217.9636054875"/>
    <n v="1000000"/>
    <n v="1620217.9636054875"/>
    <n v="0"/>
    <n v="0"/>
    <n v="0"/>
    <n v="0"/>
    <n v="446967.08"/>
    <n v="724184.09215629101"/>
    <n v="446967.08"/>
    <n v="724184.09215629101"/>
  </r>
  <r>
    <x v="0"/>
    <x v="11"/>
    <s v="Não"/>
    <x v="0"/>
    <s v="36201"/>
    <s v="FUNDAÇÃO OSWALDO CRUZ"/>
    <s v="SAÚDE"/>
    <n v="4502000"/>
    <n v="7294221.2721519042"/>
    <n v="4214000"/>
    <n v="6827598.4986335244"/>
    <n v="4214000"/>
    <n v="6827598.4986335244"/>
    <n v="4109373.57"/>
    <n v="1809898.26"/>
    <n v="1723148.9899999998"/>
    <n v="2791876.9475666522"/>
    <n v="44334.54"/>
    <n v="71831.61811618603"/>
    <n v="1767483.5299999998"/>
    <n v="2863708.5656828382"/>
  </r>
  <r>
    <x v="0"/>
    <x v="11"/>
    <s v="Não"/>
    <x v="5"/>
    <s v="52121"/>
    <s v="COMANDO DO EXÉRCITO - ADMINISTRAÇÃO DIRETA"/>
    <s v="DEFESA NACIONAL"/>
    <n v="4450000"/>
    <n v="7209969.9380444186"/>
    <n v="4768126"/>
    <n v="7725403.3979343781"/>
    <n v="4768126"/>
    <n v="7725403.3979343781"/>
    <n v="4766872.3899999997"/>
    <n v="4041310.34"/>
    <n v="4041310.3399999994"/>
    <n v="6547803.6093725991"/>
    <n v="725852.66999999993"/>
    <n v="1176039.5348650056"/>
    <n v="4767163.0099999988"/>
    <n v="7723843.144237604"/>
  </r>
  <r>
    <x v="0"/>
    <x v="11"/>
    <s v="Não"/>
    <x v="5"/>
    <s v="52911"/>
    <s v="FUNDO AERONÁUTICO"/>
    <s v="DEFESA NACIONAL"/>
    <n v="660000"/>
    <n v="1069343.8559796216"/>
    <n v="660000"/>
    <n v="1069343.8559796216"/>
    <n v="660000"/>
    <n v="1069343.8559796216"/>
    <n v="3491"/>
    <n v="3491"/>
    <n v="3491"/>
    <n v="5656.1809109467567"/>
    <n v="553495.31000000006"/>
    <n v="896783.04403338803"/>
    <n v="556986.31000000006"/>
    <n v="902439.22494433483"/>
  </r>
  <r>
    <x v="0"/>
    <x v="12"/>
    <s v="Não"/>
    <x v="1"/>
    <s v="24901"/>
    <s v="FUNDO NACIONAL DE DESENVOLVIMENTO CIENTÍFICO E TECNOLÓGICO"/>
    <s v="CIÊNCIA E TECNOLOGIA"/>
    <n v="88000000"/>
    <n v="142579180.7972829"/>
    <n v="69029703"/>
    <n v="111843164.8229516"/>
    <n v="69029703.00000006"/>
    <n v="111843164.8229517"/>
    <n v="47369938.760000005"/>
    <n v="30453073.979999993"/>
    <n v="14178968.049999999"/>
    <n v="22973018.739998266"/>
    <n v="32449081.950000003"/>
    <n v="52574585.477896586"/>
    <n v="46628049.999999993"/>
    <n v="75547604.217894837"/>
  </r>
  <r>
    <x v="0"/>
    <x v="13"/>
    <s v="Não"/>
    <x v="0"/>
    <s v="36901"/>
    <s v="FUNDO NACIONAL DE SAÚDE"/>
    <s v="SAÚDE"/>
    <n v="6200000"/>
    <n v="10045351.374354022"/>
    <n v="5768000"/>
    <n v="9345417.214076452"/>
    <n v="5768000"/>
    <n v="9345417.214076452"/>
    <n v="5624572.4000000022"/>
    <n v="4570733.8500000024"/>
    <n v="4570733.8500000015"/>
    <n v="7405585.0906296717"/>
    <n v="1213304.7499999998"/>
    <n v="1965818.1512778646"/>
    <n v="5784038.6000000015"/>
    <n v="9371403.241907537"/>
  </r>
  <r>
    <x v="0"/>
    <x v="14"/>
    <s v="Não"/>
    <x v="0"/>
    <s v="36201"/>
    <s v="FUNDAÇÃO OSWALDO CRUZ"/>
    <s v="SAÚDE"/>
    <n v="6950000"/>
    <n v="11260514.847058138"/>
    <n v="6863960"/>
    <n v="11121111.293469522"/>
    <n v="6177563.9999999991"/>
    <n v="10009000.164122568"/>
    <n v="6112471.2599999988"/>
    <n v="5587040.080000001"/>
    <n v="5587040.080000001"/>
    <n v="9052222.7009998411"/>
    <n v="1547668.7900000003"/>
    <n v="2507560.7752695694"/>
    <n v="7134708.870000001"/>
    <n v="11559783.476269409"/>
  </r>
  <r>
    <x v="0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1782.62"/>
    <n v="2888.2329462824136"/>
    <n v="1782.62"/>
    <n v="2888.2329462824136"/>
  </r>
  <r>
    <x v="0"/>
    <x v="15"/>
    <s v="Não"/>
    <x v="0"/>
    <s v="36901"/>
    <s v="FUNDO NACIONAL DE SAÚDE"/>
    <s v="SAÚDE"/>
    <n v="40000000"/>
    <n v="64808718.544219494"/>
    <n v="34600000"/>
    <n v="56059541.540749863"/>
    <n v="34600000"/>
    <n v="56059541.540749863"/>
    <n v="34492317.979999952"/>
    <n v="26749281.819999997"/>
    <n v="26749281.81999997"/>
    <n v="43339666.918309636"/>
    <n v="143995.34"/>
    <n v="233303.83654347979"/>
    <n v="26893277.15999997"/>
    <n v="43572970.754853114"/>
  </r>
  <r>
    <x v="0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2605873.59"/>
    <n v="4222083.2014031205"/>
    <n v="2605873.59"/>
    <n v="4222083.2014031205"/>
  </r>
  <r>
    <x v="0"/>
    <x v="17"/>
    <s v="Não"/>
    <x v="0"/>
    <s v="36901"/>
    <s v="FUNDO NACIONAL DE SAÚDE"/>
    <s v="SAÚDE"/>
    <n v="77337653"/>
    <n v="125303854.65368782"/>
    <n v="72375124"/>
    <n v="117263476.02297464"/>
    <n v="78787653"/>
    <n v="127653170.70091577"/>
    <n v="75028038.979999974"/>
    <n v="36393658.189999998"/>
    <n v="33080576.619999997"/>
    <n v="53597744.486151695"/>
    <n v="27059566.349999998"/>
    <n v="43842395.487644568"/>
    <n v="60140142.969999991"/>
    <n v="97440139.973796263"/>
  </r>
  <r>
    <x v="0"/>
    <x v="18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0"/>
    <x v="18"/>
    <s v="Não"/>
    <x v="0"/>
    <s v="36901"/>
    <s v="FUNDO NACIONAL DE SAÚDE"/>
    <s v="SAÚDE"/>
    <n v="0"/>
    <n v="0"/>
    <n v="0"/>
    <n v="0"/>
    <n v="0"/>
    <n v="0"/>
    <n v="0"/>
    <n v="0"/>
    <n v="0"/>
    <n v="0"/>
    <n v="55754.66"/>
    <n v="90334.701686716333"/>
    <n v="55754.66"/>
    <n v="90334.701686716333"/>
  </r>
  <r>
    <x v="0"/>
    <x v="19"/>
    <s v="CAPEX"/>
    <x v="0"/>
    <s v="36201"/>
    <s v="FUNDAÇÃO OSWALDO CRUZ"/>
    <s v="SAÚDE"/>
    <n v="22809972"/>
    <n v="36957126.38373819"/>
    <n v="20739972"/>
    <n v="33603275.199074827"/>
    <n v="18665975.000000004"/>
    <n v="30242948.003210943"/>
    <n v="18659925.830000002"/>
    <n v="11553383.049999999"/>
    <n v="11370660.569999995"/>
    <n v="18422948.513574604"/>
    <n v="6052186.8000000026"/>
    <n v="9805861.7724560164"/>
    <n v="17422847.369999997"/>
    <n v="28228810.286030617"/>
  </r>
  <r>
    <x v="0"/>
    <x v="20"/>
    <s v="CAPEX"/>
    <x v="0"/>
    <s v="36201"/>
    <s v="FUNDAÇÃO OSWALDO CRUZ"/>
    <s v="SAÚDE"/>
    <n v="40000000"/>
    <n v="64808718.544219494"/>
    <n v="32000000"/>
    <n v="51846974.8353756"/>
    <n v="19060214.000000004"/>
    <n v="30881701.112964809"/>
    <n v="4714750.01"/>
    <n v="3409778.2900000005"/>
    <n v="3409778.2899999996"/>
    <n v="5524584.03737"/>
    <n v="0"/>
    <n v="0"/>
    <n v="3409778.2899999996"/>
    <n v="5524584.03737"/>
  </r>
  <r>
    <x v="0"/>
    <x v="21"/>
    <s v="Não"/>
    <x v="0"/>
    <s v="36201"/>
    <s v="FUNDAÇÃO OSWALDO CRUZ"/>
    <s v="SAÚDE"/>
    <n v="28276138"/>
    <n v="45813506.728987738"/>
    <n v="27376138"/>
    <n v="44355310.561742797"/>
    <n v="30113751.000000011"/>
    <n v="48790840.321742728"/>
    <n v="29773479.199999996"/>
    <n v="28486601.880000006"/>
    <n v="28475796.379999988"/>
    <n v="46136996.822848089"/>
    <n v="1807489.8400000003"/>
    <n v="2928527.5078024087"/>
    <n v="30283286.219999976"/>
    <n v="49065524.330650479"/>
  </r>
  <r>
    <x v="0"/>
    <x v="22"/>
    <s v="Não"/>
    <x v="0"/>
    <s v="36201"/>
    <s v="FUNDAÇÃO OSWALDO CRUZ"/>
    <s v="SAÚDE"/>
    <n v="70607244"/>
    <n v="114399125.08947577"/>
    <n v="67048431"/>
    <n v="108633072.33776304"/>
    <n v="77902877.000000015"/>
    <n v="126219640.73194879"/>
    <n v="77704965.449999839"/>
    <n v="65476233.130000025"/>
    <n v="65052426.399999969"/>
    <n v="105399109.8294038"/>
    <n v="11048581.789999995"/>
    <n v="17901110.688522462"/>
    <n v="76101008.189999968"/>
    <n v="123300220.51792626"/>
  </r>
  <r>
    <x v="0"/>
    <x v="23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0"/>
    <x v="24"/>
    <s v="Não"/>
    <x v="1"/>
    <s v="24101"/>
    <s v="MINISTÉRIO DA CIÊNCIA, TECNOLOGIA E INOVAÇÃO - ADMINISTRAÇÃO DIRETA"/>
    <s v="CIÊNCIA E TECNOLOGIA"/>
    <n v="792466"/>
    <n v="1283967.6487465862"/>
    <n v="792466"/>
    <n v="1283967.6487465862"/>
    <n v="792466"/>
    <n v="1283967.6487465862"/>
    <n v="692000"/>
    <n v="692000"/>
    <n v="500000"/>
    <n v="810108.98180274374"/>
    <n v="467466"/>
    <n v="757396.8105748028"/>
    <n v="967466"/>
    <n v="1567505.7923775464"/>
  </r>
  <r>
    <x v="0"/>
    <x v="25"/>
    <s v="Não"/>
    <x v="0"/>
    <s v="36901"/>
    <s v="FUNDO NACIONAL DE SAÚDE"/>
    <s v="SAÚDE"/>
    <n v="56860300"/>
    <n v="92126079.47599709"/>
    <n v="47140300"/>
    <n v="76377560.869751751"/>
    <n v="56860300"/>
    <n v="92126079.47599709"/>
    <n v="46525906.849999994"/>
    <n v="9408659.3800000008"/>
    <n v="9396869.0899999999"/>
    <n v="15224976.10126715"/>
    <n v="30453398.800000004"/>
    <n v="49341143.788601801"/>
    <n v="39850267.890000008"/>
    <n v="64566119.88986896"/>
  </r>
  <r>
    <x v="0"/>
    <x v="26"/>
    <s v="Não"/>
    <x v="0"/>
    <s v="36901"/>
    <s v="FUNDO NACIONAL DE SAÚDE"/>
    <s v="SAÚDE"/>
    <n v="16562000"/>
    <n v="26834049.913234081"/>
    <n v="13252880"/>
    <n v="21472554.245507892"/>
    <n v="13252880"/>
    <n v="21472554.245507892"/>
    <n v="12365459.949999999"/>
    <n v="4053978.34"/>
    <n v="4053978.3400000003"/>
    <n v="6568328.5305355545"/>
    <n v="3457954.88"/>
    <n v="5602640.6139132576"/>
    <n v="7511933.2200000007"/>
    <n v="12170969.144448813"/>
  </r>
  <r>
    <x v="1"/>
    <x v="0"/>
    <s v="CAPEX"/>
    <x v="0"/>
    <s v="36201"/>
    <s v="FUNDAÇÃO OSWALDO CRUZ"/>
    <s v="SAÚDE"/>
    <n v="0"/>
    <n v="0"/>
    <n v="0"/>
    <n v="0"/>
    <n v="0"/>
    <n v="0"/>
    <n v="0"/>
    <n v="0"/>
    <n v="0"/>
    <n v="0"/>
    <n v="58869.67"/>
    <n v="90491.964330807852"/>
    <n v="58869.67"/>
    <n v="90491.964330807852"/>
  </r>
  <r>
    <x v="1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1"/>
    <x v="2"/>
    <s v="Não"/>
    <x v="0"/>
    <s v="36201"/>
    <s v="FUNDAÇÃO OSWALDO CRUZ"/>
    <s v="SAÚDE"/>
    <n v="10600000"/>
    <n v="16293871.222763153"/>
    <n v="10600000"/>
    <n v="16293871.222763153"/>
    <n v="10966666.999999998"/>
    <n v="16857496.211408142"/>
    <n v="10562753.880000005"/>
    <n v="7435843.8399999999"/>
    <n v="7385843.8400000008"/>
    <n v="11353206.452867784"/>
    <n v="1952367.89"/>
    <n v="3001097.2621809258"/>
    <n v="9338211.7300000004"/>
    <n v="14354303.71504871"/>
  </r>
  <r>
    <x v="1"/>
    <x v="2"/>
    <s v="Não"/>
    <x v="0"/>
    <s v="36901"/>
    <s v="FUNDO NACIONAL DE SAÚDE"/>
    <s v="SAÚDE"/>
    <n v="14000000"/>
    <n v="21520207.275347561"/>
    <n v="14000000"/>
    <n v="21520207.275347561"/>
    <n v="14000000"/>
    <n v="21520207.275347561"/>
    <n v="14000000"/>
    <n v="4715262.1500000004"/>
    <n v="4213702.92"/>
    <n v="6477125.7310812324"/>
    <n v="0"/>
    <n v="0"/>
    <n v="4213702.92"/>
    <n v="6477125.7310812324"/>
  </r>
  <r>
    <x v="1"/>
    <x v="27"/>
    <s v="CAPEX"/>
    <x v="0"/>
    <s v="36901"/>
    <s v="FUNDO NACIONAL DE SAÚDE"/>
    <s v="SAÚDE"/>
    <n v="0"/>
    <n v="0"/>
    <n v="70000000"/>
    <n v="107601036.3767378"/>
    <n v="69999999.999999985"/>
    <n v="107601036.37673779"/>
    <n v="67094143.260000035"/>
    <n v="11175917.690000001"/>
    <n v="11153686.449999997"/>
    <n v="17144974.59201682"/>
    <n v="0"/>
    <n v="0"/>
    <n v="11153686.449999997"/>
    <n v="17144974.59201682"/>
  </r>
  <r>
    <x v="1"/>
    <x v="5"/>
    <s v="CAPEX"/>
    <x v="0"/>
    <s v="36201"/>
    <s v="FUNDAÇÃO OSWALDO CRUZ"/>
    <s v="SAÚDE"/>
    <n v="10000000"/>
    <n v="15371576.625248257"/>
    <n v="10000000"/>
    <n v="15371576.625248257"/>
    <n v="10200000"/>
    <n v="15679008.157753224"/>
    <n v="6230401.8400000036"/>
    <n v="2577372.4200000004"/>
    <n v="2577372.4200000004"/>
    <n v="3961827.7645831541"/>
    <n v="5166148.76"/>
    <n v="7941185.1521771271"/>
    <n v="7743521.1800000006"/>
    <n v="11903012.916760281"/>
  </r>
  <r>
    <x v="1"/>
    <x v="28"/>
    <s v="CAPEX"/>
    <x v="0"/>
    <s v="36201"/>
    <s v="FUNDAÇÃO OSWALDO CRUZ"/>
    <s v="SAÚDE"/>
    <n v="0"/>
    <n v="0"/>
    <n v="0"/>
    <n v="0"/>
    <n v="333333"/>
    <n v="512385.37512238778"/>
    <n v="0"/>
    <n v="0"/>
    <n v="0"/>
    <n v="0"/>
    <n v="0"/>
    <n v="0"/>
    <n v="0"/>
    <n v="0"/>
  </r>
  <r>
    <x v="1"/>
    <x v="29"/>
    <s v="CAPEX"/>
    <x v="0"/>
    <s v="36201"/>
    <s v="FUNDAÇÃO OSWALDO CRUZ"/>
    <s v="SAÚDE"/>
    <n v="20000000"/>
    <n v="30743153.250496514"/>
    <n v="20000000"/>
    <n v="30743153.250496514"/>
    <n v="36000000"/>
    <n v="55337675.850893728"/>
    <n v="16000000"/>
    <n v="2603293.1"/>
    <n v="2603293.1"/>
    <n v="4001671.9364630077"/>
    <n v="0"/>
    <n v="0"/>
    <n v="2603293.1"/>
    <n v="4001671.9364630077"/>
  </r>
  <r>
    <x v="1"/>
    <x v="30"/>
    <s v="CAPEX"/>
    <x v="0"/>
    <s v="36201"/>
    <s v="FUNDAÇÃO OSWALDO CRUZ"/>
    <s v="SAÚDE"/>
    <n v="2000000"/>
    <n v="3074315.3250496513"/>
    <n v="2000000"/>
    <n v="3074315.3250496513"/>
    <n v="3266667"/>
    <n v="5021382.2099669846"/>
    <n v="1399337.6800000002"/>
    <n v="0"/>
    <n v="0"/>
    <n v="0"/>
    <n v="0"/>
    <n v="0"/>
    <n v="0"/>
    <n v="0"/>
  </r>
  <r>
    <x v="1"/>
    <x v="31"/>
    <s v="CAPEX"/>
    <x v="0"/>
    <s v="36201"/>
    <s v="FUNDAÇÃO OSWALDO CRUZ"/>
    <s v="SAÚDE"/>
    <n v="93000000"/>
    <n v="142955662.6148088"/>
    <n v="88000000"/>
    <n v="135269874.30218467"/>
    <n v="100533334"/>
    <n v="154535584.69726759"/>
    <n v="71200000"/>
    <n v="8000000"/>
    <n v="8000000"/>
    <n v="12297261.300198605"/>
    <n v="0"/>
    <n v="0"/>
    <n v="8000000"/>
    <n v="12297261.300198605"/>
  </r>
  <r>
    <x v="1"/>
    <x v="32"/>
    <s v="CAPEX"/>
    <x v="0"/>
    <s v="36201"/>
    <s v="FUNDAÇÃO OSWALDO CRUZ"/>
    <s v="SAÚDE"/>
    <n v="1000000"/>
    <n v="1537157.6625248257"/>
    <n v="24900000"/>
    <n v="38275225.79686816"/>
    <n v="24400000"/>
    <n v="37506646.965605751"/>
    <n v="1049361.7100000002"/>
    <n v="100000"/>
    <n v="100000"/>
    <n v="153715.76625248257"/>
    <n v="0"/>
    <n v="0"/>
    <n v="100000"/>
    <n v="153715.76625248257"/>
  </r>
  <r>
    <x v="1"/>
    <x v="33"/>
    <s v="CAPEX"/>
    <x v="0"/>
    <s v="36201"/>
    <s v="FUNDAÇÃO OSWALDO CRUZ"/>
    <s v="SAÚDE"/>
    <n v="1000000"/>
    <n v="1537157.6625248257"/>
    <n v="1000000"/>
    <n v="1537157.6625248257"/>
    <n v="800000"/>
    <n v="1229726.1300198606"/>
    <n v="0"/>
    <n v="0"/>
    <n v="0"/>
    <n v="0"/>
    <n v="0"/>
    <n v="0"/>
    <n v="0"/>
    <n v="0"/>
  </r>
  <r>
    <x v="1"/>
    <x v="34"/>
    <s v="CAPEX"/>
    <x v="0"/>
    <s v="36201"/>
    <s v="FUNDAÇÃO OSWALDO CRUZ"/>
    <s v="SAÚDE"/>
    <n v="1000000"/>
    <n v="1537157.6625248257"/>
    <n v="1500000"/>
    <n v="2305736.4937872388"/>
    <n v="1300000"/>
    <n v="1998304.9612822735"/>
    <n v="927968.5"/>
    <n v="0"/>
    <n v="0"/>
    <n v="0"/>
    <n v="0"/>
    <n v="0"/>
    <n v="0"/>
    <n v="0"/>
  </r>
  <r>
    <x v="1"/>
    <x v="35"/>
    <s v="CAPEX"/>
    <x v="0"/>
    <s v="36201"/>
    <s v="FUNDAÇÃO OSWALDO CRUZ"/>
    <s v="SAÚDE"/>
    <n v="1000000"/>
    <n v="1537157.6625248257"/>
    <n v="1000000"/>
    <n v="1537157.6625248257"/>
    <n v="800000"/>
    <n v="1229726.1300198606"/>
    <n v="0"/>
    <n v="0"/>
    <n v="0"/>
    <n v="0"/>
    <n v="0"/>
    <n v="0"/>
    <n v="0"/>
    <n v="0"/>
  </r>
  <r>
    <x v="1"/>
    <x v="36"/>
    <s v="CAPEX"/>
    <x v="0"/>
    <s v="36201"/>
    <s v="FUNDAÇÃO OSWALDO CRUZ"/>
    <s v="SAÚDE"/>
    <n v="4000000"/>
    <n v="6148630.6500993026"/>
    <n v="4000000"/>
    <n v="6148630.6500993026"/>
    <n v="4000000"/>
    <n v="6148630.6500993026"/>
    <n v="4000000"/>
    <n v="0"/>
    <n v="0"/>
    <n v="0"/>
    <n v="0"/>
    <n v="0"/>
    <n v="0"/>
    <n v="0"/>
  </r>
  <r>
    <x v="1"/>
    <x v="37"/>
    <s v="CAPEX"/>
    <x v="0"/>
    <s v="36201"/>
    <s v="FUNDAÇÃO OSWALDO CRUZ"/>
    <s v="SAÚDE"/>
    <n v="0"/>
    <n v="0"/>
    <n v="0"/>
    <n v="0"/>
    <n v="4766666"/>
    <n v="7327117.1665965607"/>
    <n v="0"/>
    <n v="0"/>
    <n v="0"/>
    <n v="0"/>
    <n v="0"/>
    <n v="0"/>
    <n v="0"/>
    <n v="0"/>
  </r>
  <r>
    <x v="1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918021.3"/>
    <n v="1411143.4756560018"/>
    <n v="918021.3"/>
    <n v="1411143.4756560018"/>
  </r>
  <r>
    <x v="1"/>
    <x v="8"/>
    <s v="Não"/>
    <x v="0"/>
    <s v="36201"/>
    <s v="FUNDAÇÃO OSWALDO CRUZ"/>
    <s v="SAÚDE"/>
    <n v="2500000"/>
    <n v="3842894.1563120643"/>
    <n v="2500000"/>
    <n v="3842894.1563120643"/>
    <n v="2639500"/>
    <n v="4057327.6502342778"/>
    <n v="2148076.5699999998"/>
    <n v="738858.21999999986"/>
    <n v="738858.22"/>
    <n v="1135741.5743924535"/>
    <n v="215969"/>
    <n v="331978.40321782412"/>
    <n v="954827.22"/>
    <n v="1467719.9776102775"/>
  </r>
  <r>
    <x v="1"/>
    <x v="38"/>
    <s v="Não"/>
    <x v="0"/>
    <s v="36201"/>
    <s v="FUNDAÇÃO OSWALDO CRUZ"/>
    <s v="SAÚDE"/>
    <n v="2600000"/>
    <n v="3996609.922564547"/>
    <n v="2600000"/>
    <n v="3996609.922564547"/>
    <n v="2680666.9999999995"/>
    <n v="4120607.8197274366"/>
    <n v="2260208.9299999997"/>
    <n v="1193266.9799999997"/>
    <n v="1193266.98"/>
    <n v="1834239.481744858"/>
    <n v="0"/>
    <n v="0"/>
    <n v="1193266.98"/>
    <n v="1834239.481744858"/>
  </r>
  <r>
    <x v="1"/>
    <x v="39"/>
    <s v="Não"/>
    <x v="0"/>
    <s v="36201"/>
    <s v="FUNDAÇÃO OSWALDO CRUZ"/>
    <s v="SAÚDE"/>
    <n v="8000000"/>
    <n v="12297261.300198605"/>
    <n v="8000000"/>
    <n v="12297261.300198605"/>
    <n v="8550000.0000000037"/>
    <n v="13142698.014587266"/>
    <n v="7442002.4100000076"/>
    <n v="1802492.74"/>
    <n v="1790173.9400000004"/>
    <n v="2751779.5891232584"/>
    <n v="0"/>
    <n v="0"/>
    <n v="1790173.9400000004"/>
    <n v="2751779.5891232584"/>
  </r>
  <r>
    <x v="1"/>
    <x v="40"/>
    <s v="Não"/>
    <x v="0"/>
    <s v="36211"/>
    <s v="FUNDAÇÃO NACIONAL DE SAÚDE - FUNASA"/>
    <s v="SAÚDE"/>
    <n v="5000000"/>
    <n v="7685788.3126241285"/>
    <n v="5000000"/>
    <n v="7685788.3126241285"/>
    <n v="5333333"/>
    <n v="8198173.6877465164"/>
    <n v="2329741"/>
    <n v="0"/>
    <n v="0"/>
    <n v="0"/>
    <n v="0"/>
    <n v="0"/>
    <n v="0"/>
    <n v="0"/>
  </r>
  <r>
    <x v="1"/>
    <x v="41"/>
    <s v="Não"/>
    <x v="0"/>
    <s v="36901"/>
    <s v="FUNDO NACIONAL DE SAÚDE"/>
    <s v="SAÚDE"/>
    <n v="10500000"/>
    <n v="16140155.45651067"/>
    <n v="10500000"/>
    <n v="16140155.45651067"/>
    <n v="11400000"/>
    <n v="17523597.352783013"/>
    <n v="10500000"/>
    <n v="6000000"/>
    <n v="6000000"/>
    <n v="9222945.9751489554"/>
    <n v="0"/>
    <n v="0"/>
    <n v="6000000"/>
    <n v="9222945.9751489554"/>
  </r>
  <r>
    <x v="1"/>
    <x v="42"/>
    <s v="Não"/>
    <x v="0"/>
    <s v="36901"/>
    <s v="FUNDO NACIONAL DE SAÚDE"/>
    <s v="SAÚDE"/>
    <n v="150000000"/>
    <n v="230573649.37872386"/>
    <n v="130000000"/>
    <n v="199830496.12822735"/>
    <n v="162000000"/>
    <n v="249019541.32902178"/>
    <n v="123741782.27"/>
    <n v="27604127.639999997"/>
    <n v="27583838.639999997"/>
    <n v="42400708.927324362"/>
    <n v="0"/>
    <n v="0"/>
    <n v="27583838.639999997"/>
    <n v="42400708.927324362"/>
  </r>
  <r>
    <x v="1"/>
    <x v="43"/>
    <s v="Não"/>
    <x v="0"/>
    <s v="36201"/>
    <s v="FUNDAÇÃO OSWALDO CRUZ"/>
    <s v="SAÚDE"/>
    <n v="6000000"/>
    <n v="9222945.9751489554"/>
    <n v="6000000"/>
    <n v="9222945.9751489554"/>
    <n v="6976329.9999999991"/>
    <n v="10723719.115801817"/>
    <n v="5980173.6799999997"/>
    <n v="4281117.8999999994"/>
    <n v="4281117.9000000004"/>
    <n v="6580753.1841571918"/>
    <n v="0"/>
    <n v="0"/>
    <n v="4281117.9000000004"/>
    <n v="6580753.1841571918"/>
  </r>
  <r>
    <x v="1"/>
    <x v="44"/>
    <s v="Não"/>
    <x v="0"/>
    <s v="36901"/>
    <s v="FUNDO NACIONAL DE SAÚDE"/>
    <s v="SAÚDE"/>
    <n v="48510000"/>
    <n v="74567518.209079295"/>
    <n v="46510000"/>
    <n v="71493202.884029642"/>
    <n v="53176665.999999993"/>
    <n v="81740919.609423369"/>
    <n v="46346105.330000021"/>
    <n v="30655067.100000013"/>
    <n v="30655067.099999979"/>
    <n v="47121671.287977658"/>
    <n v="0"/>
    <n v="0"/>
    <n v="30655067.099999979"/>
    <n v="47121671.287977658"/>
  </r>
  <r>
    <x v="1"/>
    <x v="45"/>
    <s v="Não"/>
    <x v="1"/>
    <s v="24101"/>
    <s v="MINISTÉRIO DA CIÊNCIA, TECNOLOGIA E INOVAÇÃO - ADMINISTRAÇÃO DIRETA"/>
    <s v="CIÊNCIA E TECNOLOGIA"/>
    <n v="0"/>
    <n v="0"/>
    <n v="0"/>
    <n v="0"/>
    <n v="316513"/>
    <n v="486530.38323872018"/>
    <n v="0"/>
    <n v="0"/>
    <n v="0"/>
    <n v="0"/>
    <n v="0"/>
    <n v="0"/>
    <n v="0"/>
    <n v="0"/>
  </r>
  <r>
    <x v="1"/>
    <x v="46"/>
    <s v="Não"/>
    <x v="0"/>
    <s v="36201"/>
    <s v="FUNDAÇÃO OSWALDO CRUZ"/>
    <s v="SAÚDE"/>
    <n v="5000000"/>
    <n v="7685788.3126241285"/>
    <n v="5000000"/>
    <n v="7685788.3126241285"/>
    <n v="25000000"/>
    <n v="38428941.563120641"/>
    <n v="3900000"/>
    <n v="0"/>
    <n v="0"/>
    <n v="0"/>
    <n v="0"/>
    <n v="0"/>
    <n v="0"/>
    <n v="0"/>
  </r>
  <r>
    <x v="1"/>
    <x v="9"/>
    <s v="Não"/>
    <x v="1"/>
    <s v="24101"/>
    <s v="MINISTÉRIO DA CIÊNCIA, TECNOLOGIA E INOVAÇÃO - ADMINISTRAÇÃO DIRETA"/>
    <s v="CIÊNCIA E TECNOLOGIA"/>
    <n v="436926"/>
    <n v="671624.14885632205"/>
    <n v="436926"/>
    <n v="671624.14885632205"/>
    <n v="436926"/>
    <n v="671624.14885632205"/>
    <n v="436926"/>
    <n v="436926"/>
    <n v="436926"/>
    <n v="671624.14885632205"/>
    <n v="0"/>
    <n v="0"/>
    <n v="436926"/>
    <n v="671624.14885632205"/>
  </r>
  <r>
    <x v="1"/>
    <x v="9"/>
    <s v="Não"/>
    <x v="2"/>
    <s v="28233"/>
    <s v="SUPERINTENDÊNCIA DA ZONA FRANCA DE MANAUS - SUFRAMA"/>
    <s v="INDÚSTRIA"/>
    <n v="1600000"/>
    <n v="2459452.2600397211"/>
    <n v="1600000"/>
    <n v="2459452.2600397211"/>
    <n v="3400000"/>
    <n v="5226336.0525844079"/>
    <n v="3399999.9999999995"/>
    <n v="1000000"/>
    <n v="1000000"/>
    <n v="1537157.6625248257"/>
    <n v="1110974"/>
    <n v="1707742.1969658558"/>
    <n v="2110974"/>
    <n v="3244899.8594906814"/>
  </r>
  <r>
    <x v="1"/>
    <x v="10"/>
    <s v="Não"/>
    <x v="1"/>
    <s v="24204"/>
    <s v="COMISSÃO NACIONAL DE ENERGIA NUCLEAR"/>
    <s v="CIÊNCIA E TECNOLOGIA"/>
    <n v="66000000"/>
    <n v="101452405.7266385"/>
    <n v="66000000"/>
    <n v="101452405.7266385"/>
    <n v="68333333"/>
    <n v="105039106.42681055"/>
    <n v="61980189.169999942"/>
    <n v="47051806.660000019"/>
    <n v="47049245.519999936"/>
    <n v="72322108.267079726"/>
    <n v="18989194.540000014"/>
    <n v="29189385.892335605"/>
    <n v="66038440.059999883"/>
    <n v="101511494.15941523"/>
  </r>
  <r>
    <x v="1"/>
    <x v="11"/>
    <s v="Não"/>
    <x v="4"/>
    <s v="26243"/>
    <s v="UNIVERSIDADE FEDERAL DO RIO GRANDE DO NORTE"/>
    <s v="EDUCAÇÃO"/>
    <n v="2600000"/>
    <n v="3996609.922564547"/>
    <n v="2600000"/>
    <n v="3996609.922564547"/>
    <n v="2600000"/>
    <n v="3996609.922564547"/>
    <n v="2599999.9999999991"/>
    <n v="1370739.1599999997"/>
    <n v="1369271.2000000007"/>
    <n v="2104785.7171545643"/>
    <n v="200000"/>
    <n v="307431.53250496514"/>
    <n v="1569271.2000000007"/>
    <n v="2412217.2496595294"/>
  </r>
  <r>
    <x v="1"/>
    <x v="11"/>
    <s v="Não"/>
    <x v="0"/>
    <s v="36201"/>
    <s v="FUNDAÇÃO OSWALDO CRUZ"/>
    <s v="SAÚDE"/>
    <n v="60000000"/>
    <n v="92229459.75148955"/>
    <n v="56000000"/>
    <n v="86080829.101390243"/>
    <n v="72633333"/>
    <n v="111648884.37566729"/>
    <n v="64006178.859999977"/>
    <n v="30339449.849999994"/>
    <n v="30337559.84999999"/>
    <n v="46633612.585732989"/>
    <n v="2250948.5799999996"/>
    <n v="3460062.8576963753"/>
    <n v="32588508.429999989"/>
    <n v="50093675.443429366"/>
  </r>
  <r>
    <x v="1"/>
    <x v="11"/>
    <s v="Não"/>
    <x v="5"/>
    <s v="52121"/>
    <s v="COMANDO DO EXÉRCITO - ADMINISTRAÇÃO DIRETA"/>
    <s v="DEFESA NACIONAL"/>
    <n v="6100000"/>
    <n v="9376661.7414014377"/>
    <n v="6100000"/>
    <n v="9376661.7414014377"/>
    <n v="6300000"/>
    <n v="9684093.2739064023"/>
    <n v="5399101.5700000003"/>
    <n v="4247007.92"/>
    <n v="4247007.92"/>
    <n v="6528320.7670316221"/>
    <n v="695619.17999999993"/>
    <n v="1069276.3527362358"/>
    <n v="4942627.0999999996"/>
    <n v="7597597.1197678577"/>
  </r>
  <r>
    <x v="1"/>
    <x v="11"/>
    <s v="Não"/>
    <x v="5"/>
    <s v="52911"/>
    <s v="FUNDO AERONÁUTICO"/>
    <s v="DEFESA NACIONAL"/>
    <n v="660000"/>
    <n v="1014524.0572663851"/>
    <n v="660000"/>
    <n v="1014524.0572663851"/>
    <n v="612333"/>
    <n v="941252.36296681419"/>
    <n v="0"/>
    <n v="0"/>
    <n v="0"/>
    <n v="0"/>
    <n v="0"/>
    <n v="0"/>
    <n v="0"/>
    <n v="0"/>
  </r>
  <r>
    <x v="1"/>
    <x v="11"/>
    <s v="Não"/>
    <x v="5"/>
    <s v="52921"/>
    <s v="FUNDO DO EXÉRCITO"/>
    <s v="DEFESA NACIONAL"/>
    <n v="698849"/>
    <n v="1074241.095297812"/>
    <n v="698849"/>
    <n v="1074241.095297812"/>
    <n v="698848.99999999988"/>
    <n v="1074241.0952978118"/>
    <n v="689826.56"/>
    <n v="658358.46000000008"/>
    <n v="658358.46"/>
    <n v="1012000.751477044"/>
    <n v="0"/>
    <n v="0"/>
    <n v="658358.46"/>
    <n v="1012000.751477044"/>
  </r>
  <r>
    <x v="1"/>
    <x v="11"/>
    <s v="Não"/>
    <x v="5"/>
    <s v="52931"/>
    <s v="FUNDO NAVAL"/>
    <s v="DEFESA NACIONAL"/>
    <n v="6300164"/>
    <n v="9684345.3677630574"/>
    <n v="7800164"/>
    <n v="11990081.861550296"/>
    <n v="7800164"/>
    <n v="11990081.861550296"/>
    <n v="7798140.9999999981"/>
    <n v="5630251.7200000007"/>
    <n v="5620940.5199999986"/>
    <n v="8640271.7909142766"/>
    <n v="0"/>
    <n v="0"/>
    <n v="5620940.5199999986"/>
    <n v="8640271.7909142766"/>
  </r>
  <r>
    <x v="1"/>
    <x v="12"/>
    <s v="Não"/>
    <x v="1"/>
    <s v="24901"/>
    <s v="FUNDO NACIONAL DE DESENVOLVIMENTO CIENTÍFICO E TECNOLÓGICO"/>
    <s v="CIÊNCIA E TECNOLOGIA"/>
    <n v="79455123"/>
    <n v="122135051.14630252"/>
    <n v="79455123"/>
    <n v="122135051.14630252"/>
    <n v="83110132.99999994"/>
    <n v="127753377.7744073"/>
    <n v="46270282.800000019"/>
    <n v="19352164.850000001"/>
    <n v="12334294.809999999"/>
    <n v="18959755.779031686"/>
    <n v="38704809.100000009"/>
    <n v="59495393.884625621"/>
    <n v="51039103.910000049"/>
    <n v="78455149.663657367"/>
  </r>
  <r>
    <x v="1"/>
    <x v="13"/>
    <s v="Não"/>
    <x v="0"/>
    <s v="36901"/>
    <s v="FUNDO NACIONAL DE SAÚDE"/>
    <s v="SAÚDE"/>
    <n v="0"/>
    <n v="0"/>
    <n v="0"/>
    <n v="0"/>
    <n v="0"/>
    <n v="0"/>
    <n v="0"/>
    <n v="0"/>
    <n v="0"/>
    <n v="0"/>
    <n v="1002818"/>
    <n v="1541489.3728178206"/>
    <n v="1002818"/>
    <n v="1541489.3728178206"/>
  </r>
  <r>
    <x v="1"/>
    <x v="14"/>
    <s v="Não"/>
    <x v="0"/>
    <s v="36201"/>
    <s v="FUNDAÇÃO OSWALDO CRUZ"/>
    <s v="SAÚDE"/>
    <n v="0"/>
    <n v="0"/>
    <n v="0"/>
    <n v="0"/>
    <n v="0"/>
    <n v="0"/>
    <n v="0"/>
    <n v="0"/>
    <n v="0"/>
    <n v="0"/>
    <n v="490189.81999999983"/>
    <n v="753499.03790466487"/>
    <n v="490189.81999999983"/>
    <n v="753499.03790466487"/>
  </r>
  <r>
    <x v="1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1"/>
    <x v="15"/>
    <s v="Não"/>
    <x v="0"/>
    <s v="36901"/>
    <s v="FUNDO NACIONAL DE SAÚDE"/>
    <s v="SAÚDE"/>
    <n v="0"/>
    <n v="0"/>
    <n v="0"/>
    <n v="0"/>
    <n v="0"/>
    <n v="0"/>
    <n v="0"/>
    <n v="0"/>
    <n v="0"/>
    <n v="0"/>
    <n v="7448668.5300000012"/>
    <n v="11449777.906497031"/>
    <n v="7448668.5300000012"/>
    <n v="11449777.906497031"/>
  </r>
  <r>
    <x v="1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1288273.3599999999"/>
    <n v="1980279.2667506032"/>
    <n v="1288273.3599999999"/>
    <n v="1980279.2667506032"/>
  </r>
  <r>
    <x v="1"/>
    <x v="17"/>
    <s v="Não"/>
    <x v="0"/>
    <s v="36901"/>
    <s v="FUNDO NACIONAL DE SAÚDE"/>
    <s v="SAÚDE"/>
    <n v="81500000"/>
    <n v="125278349.4957733"/>
    <n v="79500000"/>
    <n v="122204034.17072365"/>
    <n v="90790333.000000015"/>
    <n v="139559056.05413058"/>
    <n v="78970068.709999919"/>
    <n v="20750498.460000001"/>
    <n v="15922539.560000001"/>
    <n v="24475453.691508669"/>
    <n v="42673234.840000004"/>
    <n v="65595489.919027366"/>
    <n v="58595774.400000006"/>
    <n v="90070943.610536039"/>
  </r>
  <r>
    <x v="1"/>
    <x v="18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1"/>
    <x v="18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1"/>
    <x v="19"/>
    <s v="CAPEX"/>
    <x v="0"/>
    <s v="36201"/>
    <s v="FUNDAÇÃO OSWALDO CRUZ"/>
    <s v="SAÚDE"/>
    <n v="24000000"/>
    <n v="36891783.900595821"/>
    <n v="24000000"/>
    <n v="36891783.900595821"/>
    <n v="32133334.000000011"/>
    <n v="49394000.580569528"/>
    <n v="28702048.309999987"/>
    <n v="22046456.960000046"/>
    <n v="22042345.56000001"/>
    <n v="33882560.377574086"/>
    <n v="6853789.370000002"/>
    <n v="10535354.847426701"/>
    <n v="28896134.930000011"/>
    <n v="44417915.225000784"/>
  </r>
  <r>
    <x v="1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705735.57"/>
    <n v="1084826.8391418254"/>
    <n v="705735.57"/>
    <n v="1084826.8391418254"/>
  </r>
  <r>
    <x v="1"/>
    <x v="21"/>
    <s v="Não"/>
    <x v="0"/>
    <s v="36201"/>
    <s v="FUNDAÇÃO OSWALDO CRUZ"/>
    <s v="SAÚDE"/>
    <n v="31000000"/>
    <n v="47651887.538269602"/>
    <n v="31000000"/>
    <n v="47651887.538269602"/>
    <n v="34422895.000000022"/>
    <n v="52913416.81553755"/>
    <n v="32969636.70000001"/>
    <n v="28878034.040000021"/>
    <n v="28878034.039999999"/>
    <n v="44390091.30323875"/>
    <n v="1132544.04"/>
    <n v="1740898.7492328228"/>
    <n v="30010578.079999998"/>
    <n v="46130990.052471571"/>
  </r>
  <r>
    <x v="1"/>
    <x v="22"/>
    <s v="Não"/>
    <x v="0"/>
    <s v="36201"/>
    <s v="FUNDAÇÃO OSWALDO CRUZ"/>
    <s v="SAÚDE"/>
    <n v="85000000"/>
    <n v="130658401.3146102"/>
    <n v="82000000"/>
    <n v="126046928.32703571"/>
    <n v="97966790.999999925"/>
    <n v="150590403.45861802"/>
    <n v="90596210.199999824"/>
    <n v="66669301.819999978"/>
    <n v="66217968.290000029"/>
    <n v="101787457.35379948"/>
    <n v="12301076.299999995"/>
    <n v="18908693.691847526"/>
    <n v="78519044.590000033"/>
    <n v="120696151.04564703"/>
  </r>
  <r>
    <x v="1"/>
    <x v="23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1"/>
    <x v="24"/>
    <s v="Não"/>
    <x v="1"/>
    <s v="24101"/>
    <s v="MINISTÉRIO DA CIÊNCIA, TECNOLOGIA E INOVAÇÃO - ADMINISTRAÇÃO DIRETA"/>
    <s v="CIÊNCIA E TECNOLOGIA"/>
    <n v="692497"/>
    <n v="1064477.0698254544"/>
    <n v="692497"/>
    <n v="1064477.0698254544"/>
    <n v="692497"/>
    <n v="1064477.0698254544"/>
    <n v="692496.99999999988"/>
    <n v="78000"/>
    <n v="20000"/>
    <n v="30743.153250496514"/>
    <n v="192000"/>
    <n v="295134.27120476653"/>
    <n v="212000"/>
    <n v="325877.42445526307"/>
  </r>
  <r>
    <x v="1"/>
    <x v="25"/>
    <s v="Não"/>
    <x v="0"/>
    <s v="36901"/>
    <s v="FUNDO NACIONAL DE SAÚDE"/>
    <s v="SAÚDE"/>
    <n v="59000000"/>
    <n v="90692302.088964716"/>
    <n v="59000000"/>
    <n v="90692302.088964716"/>
    <n v="69942494"/>
    <n v="107512640.58819665"/>
    <n v="49494964.390000001"/>
    <n v="10382165.149999999"/>
    <n v="10058983.110000001"/>
    <n v="15462242.964744305"/>
    <n v="28603700.16"/>
    <n v="43968396.877506584"/>
    <n v="38662683.270000003"/>
    <n v="59430639.842250891"/>
  </r>
  <r>
    <x v="1"/>
    <x v="26"/>
    <s v="Não"/>
    <x v="0"/>
    <s v="36901"/>
    <s v="FUNDO NACIONAL DE SAÚDE"/>
    <s v="SAÚDE"/>
    <n v="17500000"/>
    <n v="26900259.094184451"/>
    <n v="17500000"/>
    <n v="26900259.094184451"/>
    <n v="16250000"/>
    <n v="24978812.016028419"/>
    <n v="15307935.700000003"/>
    <n v="6635752.8900000006"/>
    <n v="6635752.8899999997"/>
    <n v="10200198.401484758"/>
    <n v="6538681.330000001"/>
    <n v="10050984.109217521"/>
    <n v="13174434.220000003"/>
    <n v="20251182.510702278"/>
  </r>
  <r>
    <x v="2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2"/>
    <x v="2"/>
    <s v="Não"/>
    <x v="0"/>
    <s v="36201"/>
    <s v="FUNDAÇÃO OSWALDO CRUZ"/>
    <s v="SAÚDE"/>
    <n v="11100000"/>
    <n v="16065685.043256417"/>
    <n v="11100000"/>
    <n v="16065685.043256417"/>
    <n v="11100000"/>
    <n v="16065685.043256417"/>
    <n v="11017517.02"/>
    <n v="6110976.1000000024"/>
    <n v="6110968.2000000011"/>
    <n v="8844764.9018518552"/>
    <n v="2479936.58"/>
    <n v="3589358.5604982404"/>
    <n v="8590904.7800000012"/>
    <n v="12434123.462350097"/>
  </r>
  <r>
    <x v="2"/>
    <x v="2"/>
    <s v="Não"/>
    <x v="0"/>
    <s v="36901"/>
    <s v="FUNDO NACIONAL DE SAÚDE"/>
    <s v="SAÚDE"/>
    <n v="14830000"/>
    <n v="21464334.161395736"/>
    <n v="14830000"/>
    <n v="21464334.161395736"/>
    <n v="12257000"/>
    <n v="17740279.421188638"/>
    <n v="12253412.040000001"/>
    <n v="4624681.2699999996"/>
    <n v="4624681.2699999996"/>
    <n v="6693574.1179519892"/>
    <n v="9089765.1500000022"/>
    <n v="13156153.515051212"/>
    <n v="13714446.420000002"/>
    <n v="19849727.633003201"/>
  </r>
  <r>
    <x v="2"/>
    <x v="27"/>
    <s v="CAPEX"/>
    <x v="0"/>
    <s v="36901"/>
    <s v="FUNDO NACIONAL DE SAÚDE"/>
    <s v="SAÚDE"/>
    <n v="0"/>
    <n v="0"/>
    <n v="85000000"/>
    <n v="123025516.0970086"/>
    <n v="102000000"/>
    <n v="147630619.3164103"/>
    <n v="0"/>
    <n v="0"/>
    <n v="0"/>
    <n v="0"/>
    <n v="18144154.229999997"/>
    <n v="26261105.15634672"/>
    <n v="18144154.229999997"/>
    <n v="26261105.15634672"/>
  </r>
  <r>
    <x v="2"/>
    <x v="5"/>
    <s v="CAPEX"/>
    <x v="0"/>
    <s v="36201"/>
    <s v="FUNDAÇÃO OSWALDO CRUZ"/>
    <s v="SAÚDE"/>
    <n v="11000000"/>
    <n v="15920949.141965818"/>
    <n v="9680000"/>
    <n v="14010435.244929919"/>
    <n v="9680000"/>
    <n v="14010435.244929919"/>
    <n v="5936995.04"/>
    <n v="4987317.7999999989"/>
    <n v="4975285.7700000005"/>
    <n v="7201024.7009923868"/>
    <n v="3575551.8800000004"/>
    <n v="5175107.2396309339"/>
    <n v="8550837.6500000004"/>
    <n v="12376131.940623321"/>
  </r>
  <r>
    <x v="2"/>
    <x v="28"/>
    <s v="CAPEX"/>
    <x v="0"/>
    <s v="36201"/>
    <s v="FUNDAÇÃO OSWALDO CRUZ"/>
    <s v="SAÚDE"/>
    <n v="1000000"/>
    <n v="1447359.0129059835"/>
    <n v="1000000"/>
    <n v="1447359.0129059835"/>
    <n v="700000"/>
    <n v="1013151.3090341884"/>
    <n v="0"/>
    <n v="0"/>
    <n v="0"/>
    <n v="0"/>
    <n v="0"/>
    <n v="0"/>
    <n v="0"/>
    <n v="0"/>
  </r>
  <r>
    <x v="2"/>
    <x v="29"/>
    <s v="CAPEX"/>
    <x v="0"/>
    <s v="36201"/>
    <s v="FUNDAÇÃO OSWALDO CRUZ"/>
    <s v="SAÚDE"/>
    <n v="60000000"/>
    <n v="86841540.774359003"/>
    <n v="42000000"/>
    <n v="60789078.542051308"/>
    <n v="29400000"/>
    <n v="42552354.979435913"/>
    <n v="25755569.489999998"/>
    <n v="2246483.0099999998"/>
    <n v="2246483.0100000002"/>
    <n v="3251467.4318636628"/>
    <n v="13231250.190000003"/>
    <n v="19150369.214510512"/>
    <n v="15477733.200000003"/>
    <n v="22401836.646374173"/>
  </r>
  <r>
    <x v="2"/>
    <x v="30"/>
    <s v="CAPEX"/>
    <x v="0"/>
    <s v="36201"/>
    <s v="FUNDAÇÃO OSWALDO CRUZ"/>
    <s v="SAÚDE"/>
    <n v="5000000"/>
    <n v="7236795.0645299172"/>
    <n v="5000000"/>
    <n v="7236795.0645299172"/>
    <n v="3500000"/>
    <n v="5065756.5451709423"/>
    <n v="336600.38"/>
    <n v="336292.6"/>
    <n v="325000"/>
    <n v="470391.67919444462"/>
    <n v="1399337.67"/>
    <n v="2025343.9887733588"/>
    <n v="1724337.67"/>
    <n v="2495735.6679678033"/>
  </r>
  <r>
    <x v="2"/>
    <x v="31"/>
    <s v="CAPEX"/>
    <x v="0"/>
    <s v="36201"/>
    <s v="FUNDAÇÃO OSWALDO CRUZ"/>
    <s v="SAÚDE"/>
    <n v="88000000"/>
    <n v="127367593.13572654"/>
    <n v="88000000"/>
    <n v="127367593.13572654"/>
    <n v="87999999.999999985"/>
    <n v="127367593.13572653"/>
    <n v="88000000"/>
    <n v="13041890.02"/>
    <n v="13041890.02"/>
    <n v="18876297.065775596"/>
    <n v="35555249.620000005"/>
    <n v="51461210.993629053"/>
    <n v="48597139.640000001"/>
    <n v="70337508.059404641"/>
  </r>
  <r>
    <x v="2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471034.71"/>
    <n v="681756.33291005623"/>
    <n v="471034.71"/>
    <n v="681756.33291005623"/>
  </r>
  <r>
    <x v="2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346168.5"/>
    <n v="501030.09845914494"/>
    <n v="346168.5"/>
    <n v="501030.09845914494"/>
  </r>
  <r>
    <x v="2"/>
    <x v="36"/>
    <s v="CAPEX"/>
    <x v="0"/>
    <s v="36201"/>
    <s v="FUNDAÇÃO OSWALDO CRUZ"/>
    <s v="SAÚDE"/>
    <n v="0"/>
    <n v="0"/>
    <n v="0"/>
    <n v="0"/>
    <n v="0"/>
    <n v="0"/>
    <n v="0"/>
    <n v="0"/>
    <n v="0"/>
    <n v="0"/>
    <n v="3981444.37"/>
    <n v="5762579.3933032854"/>
    <n v="3981444.37"/>
    <n v="5762579.3933032854"/>
  </r>
  <r>
    <x v="2"/>
    <x v="37"/>
    <s v="CAPEX"/>
    <x v="0"/>
    <s v="36201"/>
    <s v="FUNDAÇÃO OSWALDO CRUZ"/>
    <s v="SAÚDE"/>
    <n v="14300000"/>
    <n v="20697233.884555563"/>
    <n v="11440000"/>
    <n v="16557787.10764445"/>
    <n v="8008000"/>
    <n v="11590450.975351116"/>
    <n v="8003688.8900000006"/>
    <n v="863773"/>
    <n v="863773"/>
    <n v="1250189.6366548401"/>
    <n v="0"/>
    <n v="0"/>
    <n v="863773"/>
    <n v="1250189.6366548401"/>
  </r>
  <r>
    <x v="2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2"/>
    <x v="8"/>
    <s v="Não"/>
    <x v="0"/>
    <s v="36201"/>
    <s v="FUNDAÇÃO OSWALDO CRUZ"/>
    <s v="SAÚDE"/>
    <n v="2600000"/>
    <n v="3763133.4335555569"/>
    <n v="2600000"/>
    <n v="3763133.4335555569"/>
    <n v="2600000"/>
    <n v="3763133.4335555569"/>
    <n v="1939399.1300000001"/>
    <n v="1449168.56"/>
    <n v="1449168.5599999998"/>
    <n v="2097467.1765359854"/>
    <n v="1325216.9199999997"/>
    <n v="1918064.6532175073"/>
    <n v="2774385.4799999991"/>
    <n v="4015531.8297534916"/>
  </r>
  <r>
    <x v="2"/>
    <x v="38"/>
    <s v="Não"/>
    <x v="0"/>
    <s v="36201"/>
    <s v="FUNDAÇÃO OSWALDO CRUZ"/>
    <s v="SAÚDE"/>
    <n v="2650000"/>
    <n v="3835501.3842008561"/>
    <n v="2650000"/>
    <n v="3835501.3842008561"/>
    <n v="2649999.9999999995"/>
    <n v="3835501.3842008556"/>
    <n v="2407986.17"/>
    <n v="2057050.2699999996"/>
    <n v="2057050.2700000003"/>
    <n v="2977290.2482851869"/>
    <n v="932629.76000000013"/>
    <n v="1349850.0888403445"/>
    <n v="2989680.0299999989"/>
    <n v="4327140.3371255295"/>
  </r>
  <r>
    <x v="2"/>
    <x v="39"/>
    <s v="Não"/>
    <x v="0"/>
    <s v="36201"/>
    <s v="FUNDAÇÃO OSWALDO CRUZ"/>
    <s v="SAÚDE"/>
    <n v="8900000"/>
    <n v="12881495.214863252"/>
    <n v="8900000"/>
    <n v="12881495.214863252"/>
    <n v="8900000"/>
    <n v="12881495.214863252"/>
    <n v="8535266.6200000029"/>
    <n v="5328882.0499999989"/>
    <n v="5255152.4300000006"/>
    <n v="7606092.2337552812"/>
    <n v="5415573.9500000011"/>
    <n v="7838279.7665913599"/>
    <n v="10670726.380000005"/>
    <n v="15444372.000346644"/>
  </r>
  <r>
    <x v="2"/>
    <x v="40"/>
    <s v="Não"/>
    <x v="0"/>
    <s v="36211"/>
    <s v="FUNDAÇÃO NACIONAL DE SAÚDE - FUNASA"/>
    <s v="SAÚDE"/>
    <n v="5000000"/>
    <n v="7236795.0645299172"/>
    <n v="5000000"/>
    <n v="7236795.0645299172"/>
    <n v="5000000"/>
    <n v="7236795.0645299172"/>
    <n v="1927092.07"/>
    <n v="94868.040000000008"/>
    <n v="75348.09"/>
    <n v="109055.73716675119"/>
    <n v="0"/>
    <n v="0"/>
    <n v="75348.09"/>
    <n v="109055.73716675119"/>
  </r>
  <r>
    <x v="2"/>
    <x v="41"/>
    <s v="Não"/>
    <x v="0"/>
    <s v="36901"/>
    <s v="FUNDO NACIONAL DE SAÚDE"/>
    <s v="SAÚDE"/>
    <n v="11340000"/>
    <n v="16413051.206353853"/>
    <n v="11340000"/>
    <n v="16413051.206353853"/>
    <n v="10340000"/>
    <n v="14965692.193447869"/>
    <n v="10339367.119999997"/>
    <n v="3677493.21"/>
    <n v="3677493.21"/>
    <n v="5322652.9423940564"/>
    <n v="4055577.76"/>
    <n v="5869877.0234770589"/>
    <n v="7733070.9699999997"/>
    <n v="11192529.965871116"/>
  </r>
  <r>
    <x v="2"/>
    <x v="42"/>
    <s v="Não"/>
    <x v="0"/>
    <s v="36901"/>
    <s v="FUNDO NACIONAL DE SAÚDE"/>
    <s v="SAÚDE"/>
    <n v="160000000"/>
    <n v="231577442.06495735"/>
    <n v="134000000"/>
    <n v="193946107.7294018"/>
    <n v="159999999.99999997"/>
    <n v="231577442.06495732"/>
    <n v="115435481.53"/>
    <n v="7577596.8000000026"/>
    <n v="7183996.7200000016"/>
    <n v="10397822.401379025"/>
    <n v="53362205.340000004"/>
    <n v="77234268.847388804"/>
    <n v="60546202.060000002"/>
    <n v="87632091.248767823"/>
  </r>
  <r>
    <x v="2"/>
    <x v="43"/>
    <s v="Não"/>
    <x v="0"/>
    <s v="36201"/>
    <s v="FUNDAÇÃO OSWALDO CRUZ"/>
    <s v="SAÚDE"/>
    <n v="8000000"/>
    <n v="11578872.103247868"/>
    <n v="8000000"/>
    <n v="11578872.103247868"/>
    <n v="8500000"/>
    <n v="12302551.609700859"/>
    <n v="8485483.4500000011"/>
    <n v="6239608.8199999975"/>
    <n v="6239608.8199999994"/>
    <n v="9030954.0626346674"/>
    <n v="1233569.95"/>
    <n v="1785418.5851824833"/>
    <n v="7473178.7699999996"/>
    <n v="10816372.647817152"/>
  </r>
  <r>
    <x v="2"/>
    <x v="44"/>
    <s v="Não"/>
    <x v="0"/>
    <s v="36901"/>
    <s v="FUNDO NACIONAL DE SAÚDE"/>
    <s v="SAÚDE"/>
    <n v="60000000"/>
    <n v="86841540.774359003"/>
    <n v="56000000"/>
    <n v="81052104.722735077"/>
    <n v="56000000"/>
    <n v="81052104.722735077"/>
    <n v="48128283.309999973"/>
    <n v="37465059.620000042"/>
    <n v="37465059.619999968"/>
    <n v="54225391.710066974"/>
    <n v="14224229.52"/>
    <n v="20587566.79741535"/>
    <n v="51689289.139999971"/>
    <n v="74812958.507482335"/>
  </r>
  <r>
    <x v="2"/>
    <x v="45"/>
    <s v="Não"/>
    <x v="1"/>
    <s v="24101"/>
    <s v="MINISTÉRIO DA CIÊNCIA, TECNOLOGIA E INOVAÇÃO - ADMINISTRAÇÃO DIRETA"/>
    <s v="CIÊNCIA E TECNOLOGIA"/>
    <n v="3744945"/>
    <n v="5420279.898587198"/>
    <n v="3944945"/>
    <n v="5709751.7011683946"/>
    <n v="3944945"/>
    <n v="5709751.7011683946"/>
    <n v="3743000"/>
    <n v="3581000"/>
    <n v="3581000"/>
    <n v="5182992.6252163267"/>
    <n v="0"/>
    <n v="0"/>
    <n v="3581000"/>
    <n v="5182992.6252163267"/>
  </r>
  <r>
    <x v="2"/>
    <x v="46"/>
    <s v="Não"/>
    <x v="0"/>
    <s v="36201"/>
    <s v="FUNDAÇÃO OSWALDO CRUZ"/>
    <s v="SAÚDE"/>
    <n v="63000000"/>
    <n v="91183617.813076958"/>
    <n v="50400000"/>
    <n v="72946894.250461563"/>
    <n v="35280000"/>
    <n v="51062825.975323096"/>
    <n v="27048738.010000002"/>
    <n v="16233351.07"/>
    <n v="16233351.069999998"/>
    <n v="23495486.980831489"/>
    <n v="3900000"/>
    <n v="5644700.1503333356"/>
    <n v="20133351.07"/>
    <n v="29140187.131164826"/>
  </r>
  <r>
    <x v="2"/>
    <x v="9"/>
    <s v="Não"/>
    <x v="2"/>
    <s v="28233"/>
    <s v="SUPERINTENDÊNCIA DA ZONA FRANCA DE MANAUS - SUFRAMA"/>
    <s v="INDÚSTRIA"/>
    <n v="0"/>
    <n v="0"/>
    <n v="0"/>
    <n v="0"/>
    <n v="0"/>
    <n v="0"/>
    <n v="0"/>
    <n v="0"/>
    <n v="0"/>
    <n v="0"/>
    <n v="2600000"/>
    <n v="3763133.4335555569"/>
    <n v="2600000"/>
    <n v="3763133.4335555569"/>
  </r>
  <r>
    <x v="2"/>
    <x v="10"/>
    <s v="Não"/>
    <x v="1"/>
    <s v="24204"/>
    <s v="COMISSÃO NACIONAL DE ENERGIA NUCLEAR"/>
    <s v="CIÊNCIA E TECNOLOGIA"/>
    <n v="73347573"/>
    <n v="106160270.85632956"/>
    <n v="73347573"/>
    <n v="106160270.85632956"/>
    <n v="79347573.00000003"/>
    <n v="114844424.9337655"/>
    <n v="79111730.449999988"/>
    <n v="63060934.319999993"/>
    <n v="63033546.840000033"/>
    <n v="91232172.134305522"/>
    <n v="14423216.879999993"/>
    <n v="20875572.94636571"/>
    <n v="77456763.719999969"/>
    <n v="112107745.08067115"/>
  </r>
  <r>
    <x v="2"/>
    <x v="11"/>
    <s v="Não"/>
    <x v="4"/>
    <s v="26243"/>
    <s v="UNIVERSIDADE FEDERAL DO RIO GRANDE DO NORTE"/>
    <s v="EDUCAÇÃO"/>
    <n v="2000000"/>
    <n v="2894718.025811967"/>
    <n v="2000000"/>
    <n v="2894718.025811967"/>
    <n v="2000000"/>
    <n v="2894718.025811967"/>
    <n v="2000000.0000000005"/>
    <n v="391024.63"/>
    <n v="391024.63"/>
    <n v="565953.02249872743"/>
    <n v="1160896.5899999999"/>
    <n v="1680234.1425883221"/>
    <n v="1551921.2199999997"/>
    <n v="2246187.1650870494"/>
  </r>
  <r>
    <x v="2"/>
    <x v="11"/>
    <s v="Não"/>
    <x v="0"/>
    <s v="36201"/>
    <s v="FUNDAÇÃO OSWALDO CRUZ"/>
    <s v="SAÚDE"/>
    <n v="45000000"/>
    <n v="65131155.580769256"/>
    <n v="40500000"/>
    <n v="58618040.02269233"/>
    <n v="40500000"/>
    <n v="58618040.02269233"/>
    <n v="35748595.469999999"/>
    <n v="27582258.389999993"/>
    <n v="26338457.519999996"/>
    <n v="38121203.877613373"/>
    <n v="28763082.099999998"/>
    <n v="41630506.116389759"/>
    <n v="55101539.61999999"/>
    <n v="79751709.994003117"/>
  </r>
  <r>
    <x v="2"/>
    <x v="11"/>
    <s v="Não"/>
    <x v="5"/>
    <s v="52121"/>
    <s v="COMANDO DO EXÉRCITO - ADMINISTRAÇÃO DIRETA"/>
    <s v="DEFESA NACIONAL"/>
    <n v="6300000"/>
    <n v="9118361.7813076954"/>
    <n v="6300000"/>
    <n v="9118361.7813076954"/>
    <n v="6300000"/>
    <n v="9118361.7813076954"/>
    <n v="5051294.03"/>
    <n v="4690797.040000001"/>
    <n v="4669279.96"/>
    <n v="6758124.4338872898"/>
    <n v="1144499.03"/>
    <n v="1656500.9863326557"/>
    <n v="5813778.9900000002"/>
    <n v="8414625.4202199467"/>
  </r>
  <r>
    <x v="2"/>
    <x v="11"/>
    <s v="Não"/>
    <x v="5"/>
    <s v="52911"/>
    <s v="FUNDO AERONÁUTICO"/>
    <s v="DEFESA NACIONAL"/>
    <n v="660000"/>
    <n v="955256.94851794909"/>
    <n v="660000"/>
    <n v="955256.94851794909"/>
    <n v="660000"/>
    <n v="955256.94851794909"/>
    <n v="0"/>
    <n v="0"/>
    <n v="0"/>
    <n v="0"/>
    <n v="0"/>
    <n v="0"/>
    <n v="0"/>
    <n v="0"/>
  </r>
  <r>
    <x v="2"/>
    <x v="11"/>
    <s v="Não"/>
    <x v="5"/>
    <s v="52921"/>
    <s v="FUNDO DO EXÉRCITO"/>
    <s v="DEFESA NACIONAL"/>
    <n v="0"/>
    <n v="0"/>
    <n v="0"/>
    <n v="0"/>
    <n v="0"/>
    <n v="0"/>
    <n v="0"/>
    <n v="0"/>
    <n v="0"/>
    <n v="0"/>
    <n v="28183.789999999997"/>
    <n v="40792.062474349521"/>
    <n v="28183.789999999997"/>
    <n v="40792.062474349521"/>
  </r>
  <r>
    <x v="2"/>
    <x v="11"/>
    <s v="Não"/>
    <x v="5"/>
    <s v="52931"/>
    <s v="FUNDO NAVAL"/>
    <s v="DEFESA NACIONAL"/>
    <n v="6350000"/>
    <n v="9190729.7319529951"/>
    <n v="6350000"/>
    <n v="9190729.7319529951"/>
    <n v="6349999.9999999991"/>
    <n v="9190729.7319529932"/>
    <n v="2116213.9999999995"/>
    <n v="1888670.4900000002"/>
    <n v="1881820.4899999998"/>
    <n v="2723669.8468726538"/>
    <n v="1220712.46"/>
    <n v="1766809.1811476348"/>
    <n v="3102532.9499999997"/>
    <n v="4490479.0280202888"/>
  </r>
  <r>
    <x v="2"/>
    <x v="12"/>
    <s v="Não"/>
    <x v="1"/>
    <s v="24901"/>
    <s v="FUNDO NACIONAL DE DESENVOLVIMENTO CIENTÍFICO E TECNOLÓGICO"/>
    <s v="CIÊNCIA E TECNOLOGIA"/>
    <n v="89455124"/>
    <n v="129473679.97202235"/>
    <n v="89455124"/>
    <n v="129473679.97202235"/>
    <n v="89455124.00000003"/>
    <n v="129473679.9720224"/>
    <n v="59358777.009999983"/>
    <n v="27458897.590000007"/>
    <n v="14802125.169999994"/>
    <n v="21423989.274962004"/>
    <n v="21583688.559999999"/>
    <n v="31239346.169071764"/>
    <n v="36385813.729999997"/>
    <n v="52663335.444033772"/>
  </r>
  <r>
    <x v="2"/>
    <x v="14"/>
    <s v="Não"/>
    <x v="0"/>
    <s v="36201"/>
    <s v="FUNDAÇÃO OSWALDO CRUZ"/>
    <s v="SAÚDE"/>
    <n v="0"/>
    <n v="0"/>
    <n v="0"/>
    <n v="0"/>
    <n v="0"/>
    <n v="0"/>
    <n v="0"/>
    <n v="0"/>
    <n v="0"/>
    <n v="0"/>
    <n v="92.78"/>
    <n v="134.28596921741715"/>
    <n v="92.78"/>
    <n v="134.28596921741715"/>
  </r>
  <r>
    <x v="2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2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534490"/>
    <n v="773598.91880811914"/>
    <n v="534490"/>
    <n v="773598.91880811914"/>
  </r>
  <r>
    <x v="2"/>
    <x v="17"/>
    <s v="Não"/>
    <x v="0"/>
    <s v="36901"/>
    <s v="FUNDO NACIONAL DE SAÚDE"/>
    <s v="SAÚDE"/>
    <n v="100000000"/>
    <n v="144735901.29059833"/>
    <n v="94805000"/>
    <n v="137216871.21855175"/>
    <n v="93685000.000000015"/>
    <n v="135595829.12409708"/>
    <n v="82686205.070000008"/>
    <n v="38169850.579999998"/>
    <n v="30415506.790000003"/>
    <n v="44022157.88460964"/>
    <n v="50203062.100000016"/>
    <n v="72661854.405913815"/>
    <n v="80618568.890000015"/>
    <n v="116684012.29052345"/>
  </r>
  <r>
    <x v="2"/>
    <x v="18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2"/>
    <x v="19"/>
    <s v="CAPEX"/>
    <x v="0"/>
    <s v="36201"/>
    <s v="FUNDAÇÃO OSWALDO CRUZ"/>
    <s v="SAÚDE"/>
    <n v="33000000"/>
    <n v="47762847.425897457"/>
    <n v="31000000"/>
    <n v="44868129.400085486"/>
    <n v="37643999.999999985"/>
    <n v="54484382.68183282"/>
    <n v="35974986.50999999"/>
    <n v="33726935.29999999"/>
    <n v="33678797.579999968"/>
    <n v="48745311.221249178"/>
    <n v="6016063.1199999982"/>
    <n v="8707403.1789432894"/>
    <n v="39694860.699999966"/>
    <n v="57452714.400192469"/>
  </r>
  <r>
    <x v="2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2"/>
    <x v="21"/>
    <s v="Não"/>
    <x v="0"/>
    <s v="36201"/>
    <s v="FUNDAÇÃO OSWALDO CRUZ"/>
    <s v="SAÚDE"/>
    <n v="32550000"/>
    <n v="47111535.870089762"/>
    <n v="32550000"/>
    <n v="47111535.870089762"/>
    <n v="42315000.000000015"/>
    <n v="61244996.631116711"/>
    <n v="41566797.050000027"/>
    <n v="38180423.610000037"/>
    <n v="38173465.890000023"/>
    <n v="55250709.909750663"/>
    <n v="3214575.5500000007"/>
    <n v="4652644.8949597096"/>
    <n v="41388041.440000027"/>
    <n v="59903354.804710381"/>
  </r>
  <r>
    <x v="2"/>
    <x v="22"/>
    <s v="Não"/>
    <x v="0"/>
    <s v="36201"/>
    <s v="FUNDAÇÃO OSWALDO CRUZ"/>
    <s v="SAÚDE"/>
    <n v="90000000"/>
    <n v="130262311.16153851"/>
    <n v="87000000"/>
    <n v="125920234.12282056"/>
    <n v="94555000.000000045"/>
    <n v="136855031.46532533"/>
    <n v="89236384.84999986"/>
    <n v="72425585.120000005"/>
    <n v="72134305.439999819"/>
    <n v="104404237.11829685"/>
    <n v="21892242.309999969"/>
    <n v="31685934.220100161"/>
    <n v="94026547.749999791"/>
    <n v="136090171.33839703"/>
  </r>
  <r>
    <x v="2"/>
    <x v="23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2"/>
    <x v="24"/>
    <s v="Não"/>
    <x v="1"/>
    <s v="24101"/>
    <s v="MINISTÉRIO DA CIÊNCIA, TECNOLOGIA E INOVAÇÃO - ADMINISTRAÇÃO DIRETA"/>
    <s v="CIÊNCIA E TECNOLOGIA"/>
    <n v="0"/>
    <n v="0"/>
    <n v="0"/>
    <n v="0"/>
    <n v="0"/>
    <n v="0"/>
    <n v="0"/>
    <n v="0"/>
    <n v="0"/>
    <n v="0"/>
    <n v="672496.99999999988"/>
    <n v="973344.59410223505"/>
    <n v="672496.99999999988"/>
    <n v="973344.59410223505"/>
  </r>
  <r>
    <x v="2"/>
    <x v="25"/>
    <s v="Não"/>
    <x v="0"/>
    <s v="36901"/>
    <s v="FUNDO NACIONAL DE SAÚDE"/>
    <s v="SAÚDE"/>
    <n v="63720000"/>
    <n v="92225716.302369267"/>
    <n v="60720000"/>
    <n v="87883639.263651311"/>
    <n v="72719999.99999997"/>
    <n v="105251947.41852307"/>
    <n v="48127148.760000035"/>
    <n v="15650420.900000006"/>
    <n v="15204576.569999998"/>
    <n v="22006480.93600864"/>
    <n v="33716082.370000012"/>
    <n v="48799275.698100045"/>
    <n v="48920658.940000005"/>
    <n v="70805756.634108678"/>
  </r>
  <r>
    <x v="2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10004546.850000007"/>
    <n v="14480171.053387677"/>
    <n v="10004546.850000007"/>
    <n v="14480171.053387677"/>
  </r>
  <r>
    <x v="3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3"/>
    <x v="2"/>
    <s v="Não"/>
    <x v="0"/>
    <s v="36201"/>
    <s v="FUNDAÇÃO OSWALDO CRUZ"/>
    <s v="SAÚDE"/>
    <n v="11100000"/>
    <n v="15109404.749457393"/>
    <n v="11100000"/>
    <n v="15109404.749457393"/>
    <n v="10550000"/>
    <n v="14360740.550159955"/>
    <n v="8987738.4099999983"/>
    <n v="7964028.8299999963"/>
    <n v="7964028.8299999982"/>
    <n v="10840696.849443026"/>
    <n v="5419006.9299999997"/>
    <n v="7376393.6077013081"/>
    <n v="13383035.759999998"/>
    <n v="18217090.457144335"/>
  </r>
  <r>
    <x v="3"/>
    <x v="2"/>
    <s v="Não"/>
    <x v="0"/>
    <s v="36901"/>
    <s v="FUNDO NACIONAL DE SAÚDE"/>
    <s v="SAÚDE"/>
    <n v="14830000"/>
    <n v="20186709.228329111"/>
    <n v="14830000"/>
    <n v="20186709.228329111"/>
    <n v="14830000"/>
    <n v="20186709.228329111"/>
    <n v="13829999.999999998"/>
    <n v="12705936.92"/>
    <n v="12705936.919999998"/>
    <n v="17295418.34642829"/>
    <n v="6462888.9500000002"/>
    <n v="8797333.7834545691"/>
    <n v="19168825.869999997"/>
    <n v="26092752.129882857"/>
  </r>
  <r>
    <x v="3"/>
    <x v="27"/>
    <s v="CAPEX"/>
    <x v="0"/>
    <s v="36901"/>
    <s v="FUNDO NACIONAL DE SAÚDE"/>
    <s v="SAÚDE"/>
    <n v="0"/>
    <n v="0"/>
    <n v="25000000"/>
    <n v="34030190.877156287"/>
    <n v="25000000"/>
    <n v="34030190.877156287"/>
    <n v="0"/>
    <n v="0"/>
    <n v="0"/>
    <n v="0"/>
    <n v="10568013.560000001"/>
    <n v="14385260.745567041"/>
    <n v="10568013.560000001"/>
    <n v="14385260.745567041"/>
  </r>
  <r>
    <x v="3"/>
    <x v="5"/>
    <s v="CAPEX"/>
    <x v="0"/>
    <s v="36201"/>
    <s v="FUNDAÇÃO OSWALDO CRUZ"/>
    <s v="SAÚDE"/>
    <n v="9680000"/>
    <n v="13176489.907634916"/>
    <n v="11316000"/>
    <n v="15403425.598636024"/>
    <n v="11315999.999999998"/>
    <n v="15403425.598636022"/>
    <n v="10887786.020000001"/>
    <n v="8563605.870000001"/>
    <n v="8563605.8699999992"/>
    <n v="11656845.694113441"/>
    <n v="1072545.1399999999"/>
    <n v="1459956.6335426525"/>
    <n v="9636151.0099999979"/>
    <n v="13116802.327656092"/>
  </r>
  <r>
    <x v="3"/>
    <x v="28"/>
    <s v="CAPEX"/>
    <x v="0"/>
    <s v="36201"/>
    <s v="FUNDAÇÃO OSWALDO CRUZ"/>
    <s v="SAÚDE"/>
    <n v="3000000"/>
    <n v="4083622.9052587547"/>
    <n v="2850000"/>
    <n v="3879441.7599958172"/>
    <n v="2850000"/>
    <n v="3879441.7599958172"/>
    <n v="0"/>
    <n v="0"/>
    <n v="0"/>
    <n v="0"/>
    <n v="0"/>
    <n v="0"/>
    <n v="0"/>
    <n v="0"/>
  </r>
  <r>
    <x v="3"/>
    <x v="29"/>
    <s v="CAPEX"/>
    <x v="0"/>
    <s v="36201"/>
    <s v="FUNDAÇÃO OSWALDO CRUZ"/>
    <s v="SAÚDE"/>
    <n v="42000000"/>
    <n v="57170720.673622571"/>
    <n v="39900000"/>
    <n v="54312184.639941439"/>
    <n v="27930000"/>
    <n v="38018529.24795901"/>
    <n v="5091719.830000001"/>
    <n v="2099688.5399999996"/>
    <n v="1943496.4499999997"/>
    <n v="2645502.2065030253"/>
    <n v="12931941.369999997"/>
    <n v="17603057.329331756"/>
    <n v="14875437.819999997"/>
    <n v="20248559.535834782"/>
  </r>
  <r>
    <x v="3"/>
    <x v="30"/>
    <s v="CAPEX"/>
    <x v="0"/>
    <s v="36201"/>
    <s v="FUNDAÇÃO OSWALDO CRUZ"/>
    <s v="SAÚDE"/>
    <n v="5000000"/>
    <n v="6806038.175431258"/>
    <n v="4750000"/>
    <n v="6465736.2666596957"/>
    <n v="3325000"/>
    <n v="4526015.3866617866"/>
    <n v="14272.32"/>
    <n v="12021.2"/>
    <n v="12021.2"/>
    <n v="16363.349222898849"/>
    <n v="11292.6"/>
    <n v="15371.573339975006"/>
    <n v="23313.800000000003"/>
    <n v="31734.922562873857"/>
  </r>
  <r>
    <x v="3"/>
    <x v="31"/>
    <s v="CAPEX"/>
    <x v="0"/>
    <s v="36201"/>
    <s v="FUNDAÇÃO OSWALDO CRUZ"/>
    <s v="SAÚDE"/>
    <n v="180000000"/>
    <n v="245017374.31552529"/>
    <n v="163450000"/>
    <n v="222489387.95484784"/>
    <n v="115219550"/>
    <n v="156837731.17120212"/>
    <n v="91514574"/>
    <n v="22018262.300000001"/>
    <n v="22018262.300000001"/>
    <n v="29971426.754091773"/>
    <n v="69288051.090000004"/>
    <n v="94315424.163954288"/>
    <n v="91306313.390000001"/>
    <n v="124286850.91804606"/>
  </r>
  <r>
    <x v="3"/>
    <x v="32"/>
    <s v="CAPEX"/>
    <x v="0"/>
    <s v="36201"/>
    <s v="FUNDAÇÃO OSWALDO CRUZ"/>
    <s v="SAÚDE"/>
    <n v="0"/>
    <n v="0"/>
    <n v="2000000"/>
    <n v="2722415.2701725033"/>
    <n v="1999999.9999999998"/>
    <n v="2722415.2701725028"/>
    <n v="896692.97"/>
    <n v="0"/>
    <n v="0"/>
    <n v="0"/>
    <n v="165321.25"/>
    <n v="225036.54774200299"/>
    <n v="165321.25"/>
    <n v="225036.54774200299"/>
  </r>
  <r>
    <x v="3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490300"/>
    <n v="667400.10348278913"/>
    <n v="490300"/>
    <n v="667400.10348278913"/>
  </r>
  <r>
    <x v="3"/>
    <x v="35"/>
    <s v="CAPEX"/>
    <x v="0"/>
    <s v="36201"/>
    <s v="FUNDAÇÃO OSWALDO CRUZ"/>
    <s v="SAÚDE"/>
    <n v="0"/>
    <n v="0"/>
    <n v="2000000"/>
    <n v="2722415.2701725033"/>
    <n v="2000000"/>
    <n v="2722415.2701725033"/>
    <n v="0"/>
    <n v="0"/>
    <n v="0"/>
    <n v="0"/>
    <n v="0"/>
    <n v="0"/>
    <n v="0"/>
    <n v="0"/>
  </r>
  <r>
    <x v="3"/>
    <x v="36"/>
    <s v="CAPEX"/>
    <x v="0"/>
    <s v="36201"/>
    <s v="FUNDAÇÃO OSWALDO CRUZ"/>
    <s v="SAÚDE"/>
    <n v="0"/>
    <n v="0"/>
    <n v="0"/>
    <n v="0"/>
    <n v="0"/>
    <n v="0"/>
    <n v="0"/>
    <n v="0"/>
    <n v="0"/>
    <n v="0"/>
    <n v="18555.63"/>
    <n v="25258.065229835505"/>
    <n v="18555.63"/>
    <n v="25258.065229835505"/>
  </r>
  <r>
    <x v="3"/>
    <x v="37"/>
    <s v="CAPEX"/>
    <x v="0"/>
    <s v="36201"/>
    <s v="FUNDAÇÃO OSWALDO CRUZ"/>
    <s v="SAÚDE"/>
    <n v="20640000"/>
    <n v="28095325.588180233"/>
    <n v="19708000"/>
    <n v="26826680.072279848"/>
    <n v="15025600"/>
    <n v="20452961.441751983"/>
    <n v="6314769.4700000007"/>
    <n v="3802882.57"/>
    <n v="3734939.57"/>
    <n v="5084028.2592697619"/>
    <n v="7109915.8900000006"/>
    <n v="9678071.7942890637"/>
    <n v="10844855.460000001"/>
    <n v="14762100.053558825"/>
  </r>
  <r>
    <x v="3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3"/>
    <x v="8"/>
    <s v="Não"/>
    <x v="0"/>
    <s v="36201"/>
    <s v="FUNDAÇÃO OSWALDO CRUZ"/>
    <s v="SAÚDE"/>
    <n v="2600000"/>
    <n v="3539139.8512242544"/>
    <n v="2600000"/>
    <n v="3539139.8512242544"/>
    <n v="2039120.0000000005"/>
    <n v="2775665.7128570783"/>
    <n v="1956733.8000000005"/>
    <n v="1643126.09"/>
    <n v="1643126.09"/>
    <n v="2236635.7791174194"/>
    <n v="363506.25"/>
    <n v="494807.48290157178"/>
    <n v="2006632.34"/>
    <n v="2731443.2620189912"/>
  </r>
  <r>
    <x v="3"/>
    <x v="38"/>
    <s v="Não"/>
    <x v="0"/>
    <s v="36201"/>
    <s v="FUNDAÇÃO OSWALDO CRUZ"/>
    <s v="SAÚDE"/>
    <n v="2650000"/>
    <n v="3607200.232978567"/>
    <n v="2650000"/>
    <n v="3607200.232978567"/>
    <n v="2408000"/>
    <n v="3277787.9852876938"/>
    <n v="2400378.9299999997"/>
    <n v="2382463.2100000004"/>
    <n v="2381276.4499999997"/>
    <n v="3241411.6849910845"/>
    <n v="353404.04999999993"/>
    <n v="481056.29113040335"/>
    <n v="2734680.4999999995"/>
    <n v="3722467.9761214876"/>
  </r>
  <r>
    <x v="3"/>
    <x v="39"/>
    <s v="Não"/>
    <x v="0"/>
    <s v="36201"/>
    <s v="FUNDAÇÃO OSWALDO CRUZ"/>
    <s v="SAÚDE"/>
    <n v="9000000"/>
    <n v="12250868.715776265"/>
    <n v="8837500"/>
    <n v="12029672.475074749"/>
    <n v="11488749.999999998"/>
    <n v="15638574.217597172"/>
    <n v="11435285.279999996"/>
    <n v="7208226.5999999978"/>
    <n v="7161266.8099999987"/>
    <n v="9747971.0586617645"/>
    <n v="3113295.9199999995"/>
    <n v="4237842.1765868757"/>
    <n v="10274562.729999999"/>
    <n v="13985813.23524864"/>
  </r>
  <r>
    <x v="3"/>
    <x v="40"/>
    <s v="Não"/>
    <x v="0"/>
    <s v="36211"/>
    <s v="FUNDAÇÃO NACIONAL DE SAÚDE - FUNASA"/>
    <s v="SAÚDE"/>
    <n v="5000000"/>
    <n v="6806038.175431258"/>
    <n v="5000000"/>
    <n v="6806038.175431258"/>
    <n v="4000000"/>
    <n v="5444830.5403450066"/>
    <n v="691644.85"/>
    <n v="21189.360000000001"/>
    <n v="21189.360000000001"/>
    <n v="28843.118614591218"/>
    <n v="1097164.0899999999"/>
    <n v="1493468.1362504591"/>
    <n v="1118353.45"/>
    <n v="1522311.2548650505"/>
  </r>
  <r>
    <x v="3"/>
    <x v="41"/>
    <s v="Não"/>
    <x v="0"/>
    <s v="36901"/>
    <s v="FUNDO NACIONAL DE SAÚDE"/>
    <s v="SAÚDE"/>
    <n v="11340000"/>
    <n v="15436094.581878094"/>
    <n v="11340000"/>
    <n v="15436094.581878094"/>
    <n v="11340000"/>
    <n v="15436094.581878094"/>
    <n v="9340000"/>
    <n v="1982087.1099999999"/>
    <n v="1982087.11"/>
    <n v="2698032.1075380431"/>
    <n v="6661873.9099999992"/>
    <n v="9068193.6302738991"/>
    <n v="8643961.0199999996"/>
    <n v="11766225.737811944"/>
  </r>
  <r>
    <x v="3"/>
    <x v="42"/>
    <s v="Não"/>
    <x v="0"/>
    <s v="36901"/>
    <s v="FUNDO NACIONAL DE SAÚDE"/>
    <s v="SAÚDE"/>
    <n v="134000000"/>
    <n v="182401823.10155773"/>
    <n v="134071439"/>
    <n v="182499066.41380066"/>
    <n v="130971439.00000001"/>
    <n v="178279322.74503329"/>
    <n v="105512270.70000002"/>
    <n v="8014330.1799999997"/>
    <n v="8014330.1800000006"/>
    <n v="10909167.431118174"/>
    <n v="50080964.950000003"/>
    <n v="68170591.862426966"/>
    <n v="58095295.130000003"/>
    <n v="79079759.293545142"/>
  </r>
  <r>
    <x v="3"/>
    <x v="43"/>
    <s v="Não"/>
    <x v="0"/>
    <s v="36201"/>
    <s v="FUNDAÇÃO OSWALDO CRUZ"/>
    <s v="SAÚDE"/>
    <n v="8000000"/>
    <n v="10889661.080690013"/>
    <n v="8000000"/>
    <n v="10889661.080690013"/>
    <n v="6998580"/>
    <n v="9526520.5307619385"/>
    <n v="6997042.2600000007"/>
    <n v="6713571.9799999995"/>
    <n v="6713571.9800000004"/>
    <n v="9138565.4378771242"/>
    <n v="2256151.85"/>
    <n v="3071091.1241339715"/>
    <n v="8969723.8300000001"/>
    <n v="12209656.562011095"/>
  </r>
  <r>
    <x v="3"/>
    <x v="44"/>
    <s v="Não"/>
    <x v="0"/>
    <s v="36901"/>
    <s v="FUNDO NACIONAL DE SAÚDE"/>
    <s v="SAÚDE"/>
    <n v="60000000"/>
    <n v="81672458.105175093"/>
    <n v="56850000"/>
    <n v="77384654.054653406"/>
    <n v="52380000.000000015"/>
    <n v="71300055.925817877"/>
    <n v="45345052.600000024"/>
    <n v="34909119"/>
    <n v="34863632.220000014"/>
    <n v="47456642.364703067"/>
    <n v="11026278.370000005"/>
    <n v="15009054.303830396"/>
    <n v="45889910.590000018"/>
    <n v="62465696.668533459"/>
  </r>
  <r>
    <x v="3"/>
    <x v="45"/>
    <s v="Não"/>
    <x v="1"/>
    <s v="24101"/>
    <s v="MINISTÉRIO DA CIÊNCIA, TECNOLOGIA E INOVAÇÃO - ADMINISTRAÇÃO DIRETA"/>
    <s v="CIÊNCIA E TECNOLOGIA"/>
    <n v="3744945"/>
    <n v="5097647.7269780822"/>
    <n v="3744945"/>
    <n v="5097647.7269780822"/>
    <n v="3744945"/>
    <n v="5097647.7269780822"/>
    <n v="3729186"/>
    <n v="3131766"/>
    <n v="2833176"/>
    <n v="3856540.8027431262"/>
    <n v="162000"/>
    <n v="220515.63688397277"/>
    <n v="2995176"/>
    <n v="4077056.4396270989"/>
  </r>
  <r>
    <x v="3"/>
    <x v="46"/>
    <s v="Não"/>
    <x v="0"/>
    <s v="36201"/>
    <s v="FUNDAÇÃO OSWALDO CRUZ"/>
    <s v="SAÚDE"/>
    <n v="50400000"/>
    <n v="68604864.808347076"/>
    <n v="47880000"/>
    <n v="65174621.56792973"/>
    <n v="33515999.999999989"/>
    <n v="45622235.097550794"/>
    <n v="13657617.99"/>
    <n v="3126054.4400000004"/>
    <n v="3126054.44"/>
    <n v="4255209.1714232769"/>
    <n v="1902107.1099999999"/>
    <n v="2589162.7208838444"/>
    <n v="5028161.55"/>
    <n v="6844371.8923071213"/>
  </r>
  <r>
    <x v="3"/>
    <x v="10"/>
    <s v="Não"/>
    <x v="1"/>
    <s v="24204"/>
    <s v="COMISSÃO NACIONAL DE ENERGIA NUCLEAR"/>
    <s v="CIÊNCIA E TECNOLOGIA"/>
    <n v="71150912"/>
    <n v="96851164.65775001"/>
    <n v="71150912"/>
    <n v="96851164.65775001"/>
    <n v="85150912.00000003"/>
    <n v="115908071.54895757"/>
    <n v="84923645.919999942"/>
    <n v="72381754.449999943"/>
    <n v="70806184.630000055"/>
    <n v="96381919.129682869"/>
    <n v="14323786.4"/>
    <n v="19497647.411024615"/>
    <n v="85129971.029999986"/>
    <n v="115879566.54070739"/>
  </r>
  <r>
    <x v="3"/>
    <x v="11"/>
    <s v="Não"/>
    <x v="4"/>
    <s v="26243"/>
    <s v="UNIVERSIDADE FEDERAL DO RIO GRANDE DO NORTE"/>
    <s v="EDUCAÇÃO"/>
    <n v="2600000"/>
    <n v="3539139.8512242544"/>
    <n v="2600000"/>
    <n v="3539139.8512242544"/>
    <n v="2600000.0000000009"/>
    <n v="3539139.8512242557"/>
    <n v="2600000"/>
    <n v="1592430.2599999998"/>
    <n v="1519490.2600000002"/>
    <n v="2068341.7433511941"/>
    <n v="1615978.6300000001"/>
    <n v="2199682.4492922211"/>
    <n v="3135468.8899999987"/>
    <n v="4268024.1926434124"/>
  </r>
  <r>
    <x v="3"/>
    <x v="11"/>
    <s v="Não"/>
    <x v="0"/>
    <s v="36201"/>
    <s v="FUNDAÇÃO OSWALDO CRUZ"/>
    <s v="SAÚDE"/>
    <n v="40500000"/>
    <n v="55128909.220993191"/>
    <n v="39600000"/>
    <n v="53903822.349415563"/>
    <n v="46160000"/>
    <n v="62833344.435581379"/>
    <n v="45050005.229999997"/>
    <n v="39691832.479999989"/>
    <n v="39418544.930000007"/>
    <n v="53656824.322706461"/>
    <n v="12581228.180000003"/>
    <n v="17125663.857378311"/>
    <n v="51999773.110000014"/>
    <n v="70782488.18008478"/>
  </r>
  <r>
    <x v="3"/>
    <x v="11"/>
    <s v="Não"/>
    <x v="5"/>
    <s v="52121"/>
    <s v="COMANDO DO EXÉRCITO - ADMINISTRAÇÃO DIRETA"/>
    <s v="DEFESA NACIONAL"/>
    <n v="4728000"/>
    <n v="6435789.6986877974"/>
    <n v="4728000"/>
    <n v="6435789.6986877974"/>
    <n v="4728000"/>
    <n v="6435789.6986877974"/>
    <n v="4263500.879999999"/>
    <n v="3734514.3099999996"/>
    <n v="3585988.7299999995"/>
    <n v="4881275.2386092506"/>
    <n v="394579.52999999991"/>
    <n v="537104.66888474452"/>
    <n v="3980568.2599999993"/>
    <n v="5418379.9074939946"/>
  </r>
  <r>
    <x v="3"/>
    <x v="11"/>
    <s v="Não"/>
    <x v="5"/>
    <s v="52911"/>
    <s v="FUNDO AERONÁUTICO"/>
    <s v="DEFESA NACIONAL"/>
    <n v="600000"/>
    <n v="816724.58105175104"/>
    <n v="600000"/>
    <n v="816724.58105175104"/>
    <n v="600000"/>
    <n v="816724.58105175104"/>
    <n v="0"/>
    <n v="0"/>
    <n v="0"/>
    <n v="0"/>
    <n v="0"/>
    <n v="0"/>
    <n v="0"/>
    <n v="0"/>
  </r>
  <r>
    <x v="3"/>
    <x v="11"/>
    <s v="Não"/>
    <x v="5"/>
    <s v="52921"/>
    <s v="FUNDO DO EXÉRCITO"/>
    <s v="DEFESA NACIONAL"/>
    <n v="0"/>
    <n v="0"/>
    <n v="0"/>
    <n v="0"/>
    <n v="0"/>
    <n v="0"/>
    <n v="0"/>
    <n v="0"/>
    <n v="0"/>
    <n v="0"/>
    <n v="1477.86"/>
    <n v="2011.6743155885677"/>
    <n v="1477.86"/>
    <n v="2011.6743155885677"/>
  </r>
  <r>
    <x v="3"/>
    <x v="11"/>
    <s v="Não"/>
    <x v="5"/>
    <s v="52931"/>
    <s v="FUNDO NAVAL"/>
    <s v="DEFESA NACIONAL"/>
    <n v="3000000"/>
    <n v="4083622.9052587547"/>
    <n v="3000000"/>
    <n v="4083622.9052587547"/>
    <n v="3000000.0000000009"/>
    <n v="4083622.9052587561"/>
    <n v="1765427.4000000006"/>
    <n v="1442566.75"/>
    <n v="1433868.5100000002"/>
    <n v="1951792.7635217477"/>
    <n v="181132.80999999997"/>
    <n v="246559.36393662731"/>
    <n v="1615001.32"/>
    <n v="2198352.1274583749"/>
  </r>
  <r>
    <x v="3"/>
    <x v="12"/>
    <s v="Não"/>
    <x v="1"/>
    <s v="24901"/>
    <s v="FUNDO NACIONAL DE DESENVOLVIMENTO CIENTÍFICO E TECNOLÓGICO"/>
    <s v="CIÊNCIA E TECNOLOGIA"/>
    <n v="89465000"/>
    <n v="121780441.07299151"/>
    <n v="89465000"/>
    <n v="121780441.07299151"/>
    <n v="89464999.999999985"/>
    <n v="121780441.07299149"/>
    <n v="28959407.949999996"/>
    <n v="24459992.799999993"/>
    <n v="19445726.659999996"/>
    <n v="26469671.599392269"/>
    <n v="36822167.340000004"/>
    <n v="50122615.323631622"/>
    <n v="56267894"/>
    <n v="76592286.923023894"/>
  </r>
  <r>
    <x v="3"/>
    <x v="14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3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3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1538282.33"/>
    <n v="2093921.6525142691"/>
    <n v="1538282.33"/>
    <n v="2093921.6525142691"/>
  </r>
  <r>
    <x v="3"/>
    <x v="17"/>
    <s v="Não"/>
    <x v="0"/>
    <s v="36901"/>
    <s v="FUNDO NACIONAL DE SAÚDE"/>
    <s v="SAÚDE"/>
    <n v="94805000"/>
    <n v="129049289.84435208"/>
    <n v="88598000"/>
    <n v="120600274.05337173"/>
    <n v="91098000.00000003"/>
    <n v="124003293.1410874"/>
    <n v="76274910.180000037"/>
    <n v="43318624.860000007"/>
    <n v="42615911.860000007"/>
    <n v="58009104.599994756"/>
    <n v="35476772.580000013"/>
    <n v="48291253.704114594"/>
    <n v="78092684.440000013"/>
    <n v="106300358.30410933"/>
  </r>
  <r>
    <x v="3"/>
    <x v="18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3"/>
    <x v="19"/>
    <s v="CAPEX"/>
    <x v="0"/>
    <s v="36201"/>
    <s v="FUNDAÇÃO OSWALDO CRUZ"/>
    <s v="SAÚDE"/>
    <n v="50000000"/>
    <n v="68060381.754312575"/>
    <n v="48650000"/>
    <n v="66222751.446946144"/>
    <n v="63245000.000000037"/>
    <n v="86089576.881030038"/>
    <n v="60622845.630000018"/>
    <n v="58174640.229999974"/>
    <n v="57685463.239999972"/>
    <n v="78521892.995775267"/>
    <n v="2139239.8199999989"/>
    <n v="2911949.5762645369"/>
    <n v="59824703.059999913"/>
    <n v="81433842.572039723"/>
  </r>
  <r>
    <x v="3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3"/>
    <x v="21"/>
    <s v="Não"/>
    <x v="0"/>
    <s v="36201"/>
    <s v="FUNDAÇÃO OSWALDO CRUZ"/>
    <s v="SAÚDE"/>
    <n v="36050000"/>
    <n v="49071535.244859375"/>
    <n v="35881566"/>
    <n v="48842261.598051257"/>
    <n v="38900685"/>
    <n v="52951909.432085223"/>
    <n v="35460422.069999985"/>
    <n v="34162809.230000034"/>
    <n v="34140435.279999994"/>
    <n v="46472221.168304026"/>
    <n v="3198355.8999999994"/>
    <n v="4353626.4708031593"/>
    <n v="37338791.179999992"/>
    <n v="50825847.639107183"/>
  </r>
  <r>
    <x v="3"/>
    <x v="22"/>
    <s v="Não"/>
    <x v="0"/>
    <s v="36201"/>
    <s v="FUNDAÇÃO OSWALDO CRUZ"/>
    <s v="SAÚDE"/>
    <n v="93000000"/>
    <n v="126592310.06302141"/>
    <n v="93000000"/>
    <n v="126592310.06302141"/>
    <n v="117758278.00000007"/>
    <n v="160293467.10820949"/>
    <n v="113696422.54000019"/>
    <n v="106853677.21000005"/>
    <n v="106496794.42000015"/>
    <n v="144964249.67671514"/>
    <n v="16044570.529999996"/>
    <n v="21839991.907115862"/>
    <n v="122541364.95000015"/>
    <n v="166804241.58383098"/>
  </r>
  <r>
    <x v="3"/>
    <x v="25"/>
    <s v="Não"/>
    <x v="0"/>
    <s v="36901"/>
    <s v="FUNDO NACIONAL DE SAÚDE"/>
    <s v="SAÚDE"/>
    <n v="60720000"/>
    <n v="82652527.602437198"/>
    <n v="56825381"/>
    <n v="77351142.483885214"/>
    <n v="55525381"/>
    <n v="75581572.558273092"/>
    <n v="40485681.890000001"/>
    <n v="3203220.9900000007"/>
    <n v="3145320.9900000007"/>
    <n v="4281434.9463850483"/>
    <n v="23856252.869999997"/>
    <n v="32473313.551192299"/>
    <n v="27001573.859999999"/>
    <n v="36754748.497577347"/>
  </r>
  <r>
    <x v="3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200996.15"/>
    <n v="273597.49400294147"/>
    <n v="200996.15"/>
    <n v="273597.49400294147"/>
  </r>
  <r>
    <x v="4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4"/>
    <x v="2"/>
    <s v="Não"/>
    <x v="0"/>
    <s v="36201"/>
    <s v="FUNDAÇÃO OSWALDO CRUZ"/>
    <s v="SAÚDE"/>
    <n v="13000000"/>
    <n v="16230134.201625904"/>
    <n v="12880000"/>
    <n v="16080317.578226279"/>
    <n v="12880000"/>
    <n v="16080317.578226279"/>
    <n v="12879633.860000001"/>
    <n v="12091988.919999996"/>
    <n v="12083245.319999998"/>
    <n v="15085591.779597547"/>
    <n v="1052338.7200000002"/>
    <n v="1313815.2808590175"/>
    <n v="13135584.039999999"/>
    <n v="16399407.060456567"/>
  </r>
  <r>
    <x v="4"/>
    <x v="2"/>
    <s v="Não"/>
    <x v="0"/>
    <s v="36901"/>
    <s v="FUNDO NACIONAL DE SAÚDE"/>
    <s v="SAÚDE"/>
    <n v="15000000"/>
    <n v="18727077.924952965"/>
    <n v="15000000"/>
    <n v="18727077.924952965"/>
    <n v="15000000"/>
    <n v="18727077.924952965"/>
    <n v="1189220"/>
    <n v="0"/>
    <n v="0"/>
    <n v="0"/>
    <n v="2583377.3600000003"/>
    <n v="3225273.9420186183"/>
    <n v="2583377.3600000003"/>
    <n v="3225273.9420186183"/>
  </r>
  <r>
    <x v="4"/>
    <x v="27"/>
    <s v="CAPEX"/>
    <x v="0"/>
    <s v="36901"/>
    <s v="FUNDO NACIONAL DE SAÚDE"/>
    <s v="SAÚDE"/>
    <n v="0"/>
    <n v="0"/>
    <n v="0"/>
    <n v="0"/>
    <n v="0"/>
    <n v="0"/>
    <n v="0"/>
    <n v="0"/>
    <n v="0"/>
    <n v="0"/>
    <n v="22047877.18"/>
    <n v="27526154.268643484"/>
    <n v="22047877.18"/>
    <n v="27526154.268643484"/>
  </r>
  <r>
    <x v="4"/>
    <x v="5"/>
    <s v="CAPEX"/>
    <x v="0"/>
    <s v="36201"/>
    <s v="FUNDAÇÃO OSWALDO CRUZ"/>
    <s v="SAÚDE"/>
    <n v="16000000"/>
    <n v="19975549.786616497"/>
    <n v="16000000"/>
    <n v="19975549.786616497"/>
    <n v="16000000"/>
    <n v="19975549.786616497"/>
    <n v="15999995.569999995"/>
    <n v="15052394.459999997"/>
    <n v="15038886.659999996"/>
    <n v="18775626.825757038"/>
    <n v="2328624.62"/>
    <n v="2907222.3144469326"/>
    <n v="17367511.279999994"/>
    <n v="21682849.140203968"/>
  </r>
  <r>
    <x v="4"/>
    <x v="28"/>
    <s v="CAPEX"/>
    <x v="0"/>
    <s v="36201"/>
    <s v="FUNDAÇÃO OSWALDO CRUZ"/>
    <s v="SAÚDE"/>
    <n v="5000000"/>
    <n v="6242359.3083176557"/>
    <n v="5000000"/>
    <n v="6242359.3083176557"/>
    <n v="3500000"/>
    <n v="4369651.5158223584"/>
    <n v="1054483.43"/>
    <n v="1054483.43"/>
    <n v="1054483.43"/>
    <n v="1316492.8909454457"/>
    <n v="0"/>
    <n v="0"/>
    <n v="1054483.43"/>
    <n v="1316492.8909454457"/>
  </r>
  <r>
    <x v="4"/>
    <x v="29"/>
    <s v="CAPEX"/>
    <x v="0"/>
    <s v="36201"/>
    <s v="FUNDAÇÃO OSWALDO CRUZ"/>
    <s v="SAÚDE"/>
    <n v="45000000"/>
    <n v="56181233.774858899"/>
    <n v="44999999.999999993"/>
    <n v="56181233.774858892"/>
    <n v="36999999.999999993"/>
    <n v="46193458.88155064"/>
    <n v="31986500.000000011"/>
    <n v="27480334.940000005"/>
    <n v="27480334.940000005"/>
    <n v="34308424.921679184"/>
    <n v="5769331.46"/>
    <n v="7202847.9884201782"/>
    <n v="33249666.400000002"/>
    <n v="41511272.910099357"/>
  </r>
  <r>
    <x v="4"/>
    <x v="30"/>
    <s v="CAPEX"/>
    <x v="0"/>
    <s v="36201"/>
    <s v="FUNDAÇÃO OSWALDO CRUZ"/>
    <s v="SAÚDE"/>
    <n v="7000000"/>
    <n v="8739303.0316447169"/>
    <n v="7100000"/>
    <n v="8864150.2178110704"/>
    <n v="5000000"/>
    <n v="6242359.3083176557"/>
    <n v="2499903.2000000002"/>
    <n v="2385777.7799999998"/>
    <n v="2385777.7800000003"/>
    <n v="2978576.4265120868"/>
    <n v="1986.12"/>
    <n v="2479.6149338871724"/>
    <n v="2387763.9"/>
    <n v="2981056.0414459733"/>
  </r>
  <r>
    <x v="4"/>
    <x v="31"/>
    <s v="CAPEX"/>
    <x v="0"/>
    <s v="36201"/>
    <s v="FUNDAÇÃO OSWALDO CRUZ"/>
    <s v="SAÚDE"/>
    <n v="300000000"/>
    <n v="374541558.49905932"/>
    <n v="278320176"/>
    <n v="347474908.26924163"/>
    <n v="233320176.00000003"/>
    <n v="291293674.49438274"/>
    <n v="78320176"/>
    <n v="65015877.799999997"/>
    <n v="65015877.799999982"/>
    <n v="81170493.994654626"/>
    <n v="63532593.269999996"/>
    <n v="79318654.996108815"/>
    <n v="128548471.06999998"/>
    <n v="160489148.99076343"/>
  </r>
  <r>
    <x v="4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658385.26"/>
    <n v="821975.47124402795"/>
    <n v="658385.26"/>
    <n v="821975.47124402795"/>
  </r>
  <r>
    <x v="4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71200"/>
    <n v="88891.196550443419"/>
    <n v="71200"/>
    <n v="88891.196550443419"/>
  </r>
  <r>
    <x v="4"/>
    <x v="35"/>
    <s v="CAPEX"/>
    <x v="0"/>
    <s v="36201"/>
    <s v="FUNDAÇÃO OSWALDO CRUZ"/>
    <s v="SAÚDE"/>
    <n v="0"/>
    <n v="0"/>
    <n v="500000"/>
    <n v="624235.93083176552"/>
    <n v="500000"/>
    <n v="624235.93083176552"/>
    <n v="0"/>
    <n v="0"/>
    <n v="0"/>
    <n v="0"/>
    <n v="0"/>
    <n v="0"/>
    <n v="0"/>
    <n v="0"/>
  </r>
  <r>
    <x v="4"/>
    <x v="37"/>
    <s v="CAPEX"/>
    <x v="0"/>
    <s v="36201"/>
    <s v="FUNDAÇÃO OSWALDO CRUZ"/>
    <s v="SAÚDE"/>
    <n v="32000000"/>
    <n v="39951099.573232993"/>
    <n v="33460000"/>
    <n v="41773868.49126175"/>
    <n v="28002000"/>
    <n v="34959709.070302196"/>
    <n v="8750084.1600000001"/>
    <n v="6005072.9000000004"/>
    <n v="5998816.1300000008"/>
    <n v="7489353.1415983196"/>
    <n v="2555288.94"/>
    <n v="3190206.3400100311"/>
    <n v="8554105.0700000003"/>
    <n v="10679559.48160835"/>
  </r>
  <r>
    <x v="4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4"/>
    <x v="8"/>
    <s v="Não"/>
    <x v="0"/>
    <s v="36201"/>
    <s v="FUNDAÇÃO OSWALDO CRUZ"/>
    <s v="SAÚDE"/>
    <n v="3000000"/>
    <n v="3745415.5849905931"/>
    <n v="2780000.0000000009"/>
    <n v="3470751.7754246173"/>
    <n v="2780000"/>
    <n v="3470751.7754246164"/>
    <n v="2768337.3500000006"/>
    <n v="2674330.5200000005"/>
    <n v="2673171.7900000005"/>
    <n v="3337379.7612077342"/>
    <n v="312849.77000000008"/>
    <n v="390584.13477290759"/>
    <n v="2986021.5600000005"/>
    <n v="3727963.8959806417"/>
  </r>
  <r>
    <x v="4"/>
    <x v="38"/>
    <s v="Não"/>
    <x v="0"/>
    <s v="36201"/>
    <s v="FUNDAÇÃO OSWALDO CRUZ"/>
    <s v="SAÚDE"/>
    <n v="3000000"/>
    <n v="3745415.5849905931"/>
    <n v="3000000"/>
    <n v="3745415.5849905931"/>
    <n v="3000000"/>
    <n v="3745415.5849905931"/>
    <n v="2993180.4"/>
    <n v="2888715.36"/>
    <n v="2875584.26"/>
    <n v="3590086.0344525473"/>
    <n v="95944.359999999986"/>
    <n v="119783.83374531601"/>
    <n v="2971528.6199999996"/>
    <n v="3709869.868197863"/>
  </r>
  <r>
    <x v="4"/>
    <x v="39"/>
    <s v="Não"/>
    <x v="0"/>
    <s v="36201"/>
    <s v="FUNDAÇÃO OSWALDO CRUZ"/>
    <s v="SAÚDE"/>
    <n v="9000000"/>
    <n v="11236246.75497178"/>
    <n v="8424749.9999999963"/>
    <n v="10518063.316549828"/>
    <n v="8424749.9999999963"/>
    <n v="10518063.316549828"/>
    <n v="8085097.1400000025"/>
    <n v="6824279.4300000016"/>
    <n v="6664748.6500000022"/>
    <n v="8320751.1545850085"/>
    <n v="4215440.8"/>
    <n v="5262859.2233084049"/>
    <n v="10880189.450000003"/>
    <n v="13583610.377893414"/>
  </r>
  <r>
    <x v="4"/>
    <x v="40"/>
    <s v="Não"/>
    <x v="0"/>
    <s v="36211"/>
    <s v="FUNDAÇÃO NACIONAL DE SAÚDE - FUNASA"/>
    <s v="SAÚDE"/>
    <n v="5000000"/>
    <n v="6242359.3083176557"/>
    <n v="4799999.9999999991"/>
    <n v="5992664.9359849477"/>
    <n v="4799999.9999999991"/>
    <n v="5992664.9359849477"/>
    <n v="2121552.2899999991"/>
    <n v="734253.16999999993"/>
    <n v="322990.58"/>
    <n v="403244.65071238368"/>
    <n v="679426.49"/>
    <n v="848244.85483381851"/>
    <n v="1002417.0700000001"/>
    <n v="1251489.5055462022"/>
  </r>
  <r>
    <x v="4"/>
    <x v="41"/>
    <s v="Não"/>
    <x v="0"/>
    <s v="36901"/>
    <s v="FUNDO NACIONAL DE SAÚDE"/>
    <s v="SAÚDE"/>
    <n v="12000000"/>
    <n v="14981662.339962373"/>
    <n v="11800000"/>
    <n v="14731967.967629667"/>
    <n v="11800000"/>
    <n v="14731967.967629667"/>
    <n v="4318585"/>
    <n v="4318585"/>
    <n v="4318585"/>
    <n v="5391631.8547022007"/>
    <n v="5532375.1300000008"/>
    <n v="6907014.6779721212"/>
    <n v="9850960.1300000008"/>
    <n v="12298646.532674322"/>
  </r>
  <r>
    <x v="4"/>
    <x v="42"/>
    <s v="Não"/>
    <x v="0"/>
    <s v="36901"/>
    <s v="FUNDO NACIONAL DE SAÚDE"/>
    <s v="SAÚDE"/>
    <n v="110000000"/>
    <n v="137331904.78298843"/>
    <n v="96800000"/>
    <n v="120852076.20902981"/>
    <n v="46800000"/>
    <n v="58428483.125853255"/>
    <n v="7634440.9900000002"/>
    <n v="3007929.9899999998"/>
    <n v="2957584"/>
    <n v="3692460.4025062728"/>
    <n v="24368408.379999999"/>
    <n v="30423272.175955791"/>
    <n v="27325992.379999999"/>
    <n v="34115732.578462064"/>
  </r>
  <r>
    <x v="4"/>
    <x v="43"/>
    <s v="Não"/>
    <x v="0"/>
    <s v="36201"/>
    <s v="FUNDAÇÃO OSWALDO CRUZ"/>
    <s v="SAÚDE"/>
    <n v="8000000"/>
    <n v="9987774.8933082484"/>
    <n v="7803955.0000000009"/>
    <n v="9743018.2271884233"/>
    <n v="7803955.0000000009"/>
    <n v="9743018.2271884233"/>
    <n v="7799460.3799999962"/>
    <n v="7792280.4799999977"/>
    <n v="7792280.4799999967"/>
    <n v="9728442.9174699895"/>
    <n v="282708"/>
    <n v="352952.98306717357"/>
    <n v="8074988.4799999967"/>
    <n v="10081395.900537163"/>
  </r>
  <r>
    <x v="4"/>
    <x v="44"/>
    <s v="Não"/>
    <x v="0"/>
    <s v="36901"/>
    <s v="FUNDO NACIONAL DE SAÚDE"/>
    <s v="SAÚDE"/>
    <n v="60000000"/>
    <n v="74908311.699811861"/>
    <n v="63281150.000000007"/>
    <n v="79004735.148709163"/>
    <n v="63281150.000000007"/>
    <n v="79004735.148709163"/>
    <n v="59160831.159999974"/>
    <n v="51701652.609999985"/>
    <n v="51565430.679999977"/>
    <n v="64377989.238541335"/>
    <n v="9935481.650000006"/>
    <n v="12404169.272099359"/>
    <n v="61500912.329999983"/>
    <n v="76782158.510640696"/>
  </r>
  <r>
    <x v="4"/>
    <x v="45"/>
    <s v="Não"/>
    <x v="1"/>
    <s v="24101"/>
    <s v="MINISTÉRIO DA CIÊNCIA, TECNOLOGIA E INOVAÇÃO - ADMINISTRAÇÃO DIRETA"/>
    <s v="CIÊNCIA E TECNOLOGIA"/>
    <n v="3744945"/>
    <n v="4675458.4559775321"/>
    <n v="20244945"/>
    <n v="25275244.173425794"/>
    <n v="20244945"/>
    <n v="25275244.173425794"/>
    <n v="3456914.99"/>
    <n v="2727134.99"/>
    <n v="563800"/>
    <n v="703888.43560589885"/>
    <n v="896010"/>
    <n v="1118643.2727691405"/>
    <n v="1459810"/>
    <n v="1822531.7083750393"/>
  </r>
  <r>
    <x v="4"/>
    <x v="46"/>
    <s v="Não"/>
    <x v="0"/>
    <s v="36201"/>
    <s v="FUNDAÇÃO OSWALDO CRUZ"/>
    <s v="SAÚDE"/>
    <n v="27000000"/>
    <n v="33708740.26491534"/>
    <n v="21600000"/>
    <n v="26966992.211932272"/>
    <n v="17600000"/>
    <n v="21973104.765278146"/>
    <n v="9596651.2200000007"/>
    <n v="8895323.290000001"/>
    <n v="8895323.290000001"/>
    <n v="11105560.827965267"/>
    <n v="14965051.560000002"/>
    <n v="18683445.781003933"/>
    <n v="23860374.850000001"/>
    <n v="29789006.608969197"/>
  </r>
  <r>
    <x v="4"/>
    <x v="10"/>
    <s v="Não"/>
    <x v="1"/>
    <s v="24204"/>
    <s v="COMISSÃO NACIONAL DE ENERGIA NUCLEAR"/>
    <s v="CIÊNCIA E TECNOLOGIA"/>
    <n v="83000000"/>
    <n v="103623164.51807308"/>
    <n v="83000000"/>
    <n v="103623164.51807308"/>
    <n v="132444061"/>
    <n v="165352683.40294826"/>
    <n v="132407642.21999982"/>
    <n v="106015054.7099999"/>
    <n v="101999541.17999996"/>
    <n v="127343557.06582056"/>
    <n v="13799387.249999989"/>
    <n v="17228146.689823482"/>
    <n v="115798928.42999995"/>
    <n v="144571703.75564402"/>
  </r>
  <r>
    <x v="4"/>
    <x v="11"/>
    <s v="Não"/>
    <x v="4"/>
    <s v="26243"/>
    <s v="UNIVERSIDADE FEDERAL DO RIO GRANDE DO NORTE"/>
    <s v="EDUCAÇÃO"/>
    <n v="3000000"/>
    <n v="3745415.5849905931"/>
    <n v="3000000"/>
    <n v="3745415.5849905931"/>
    <n v="3000000"/>
    <n v="3745415.5849905931"/>
    <n v="0"/>
    <n v="0"/>
    <n v="0"/>
    <n v="0"/>
    <n v="1024392.4899999999"/>
    <n v="1278925.1990644401"/>
    <n v="1024392.4899999999"/>
    <n v="1278925.1990644401"/>
  </r>
  <r>
    <x v="4"/>
    <x v="11"/>
    <s v="Não"/>
    <x v="0"/>
    <s v="36201"/>
    <s v="FUNDAÇÃO OSWALDO CRUZ"/>
    <s v="SAÚDE"/>
    <n v="40000000"/>
    <n v="49938874.466541246"/>
    <n v="35999999.99999997"/>
    <n v="44944987.019887082"/>
    <n v="35999999.99999997"/>
    <n v="44944987.019887082"/>
    <n v="34449827.009999998"/>
    <n v="24285364.549999997"/>
    <n v="24215636.129999999"/>
    <n v="30232540.320587765"/>
    <n v="5620151.2400000039"/>
    <n v="7016600.6814334076"/>
    <n v="29835787.370000001"/>
    <n v="37249141.002021171"/>
  </r>
  <r>
    <x v="4"/>
    <x v="11"/>
    <s v="Não"/>
    <x v="5"/>
    <s v="52121"/>
    <s v="COMANDO DO EXÉRCITO - ADMINISTRAÇÃO DIRETA"/>
    <s v="DEFESA NACIONAL"/>
    <n v="4342476"/>
    <n v="5421459.0959492037"/>
    <n v="4342476"/>
    <n v="5421459.0959492037"/>
    <n v="4342476"/>
    <n v="5421459.0959492037"/>
    <n v="2883637.11"/>
    <n v="1655781.8699999999"/>
    <n v="1464111.5599999998"/>
    <n v="1827902.0849962966"/>
    <n v="675206.71"/>
    <n v="842976.57824140787"/>
    <n v="2139318.2699999996"/>
    <n v="2670878.663237704"/>
  </r>
  <r>
    <x v="4"/>
    <x v="11"/>
    <s v="Não"/>
    <x v="5"/>
    <s v="52911"/>
    <s v="FUNDO AERONÁUTICO"/>
    <s v="DEFESA NACIONAL"/>
    <n v="300000"/>
    <n v="374541.55849905935"/>
    <n v="299999.99999999988"/>
    <n v="374541.55849905917"/>
    <n v="299999.99999999988"/>
    <n v="374541.55849905917"/>
    <n v="0"/>
    <n v="0"/>
    <n v="0"/>
    <n v="0"/>
    <n v="0"/>
    <n v="0"/>
    <n v="0"/>
    <n v="0"/>
  </r>
  <r>
    <x v="4"/>
    <x v="11"/>
    <s v="Não"/>
    <x v="5"/>
    <s v="52921"/>
    <s v="FUNDO DO EXÉRCITO"/>
    <s v="DEFESA NACIONAL"/>
    <n v="385524"/>
    <n v="481315.86599597114"/>
    <n v="385523.99999999994"/>
    <n v="481315.86599597108"/>
    <n v="385523.99999999994"/>
    <n v="481315.86599597108"/>
    <n v="384792.56000000006"/>
    <n v="250573.12999999998"/>
    <n v="226993.33"/>
    <n v="283394.78529030422"/>
    <n v="0"/>
    <n v="0"/>
    <n v="226993.33"/>
    <n v="283394.78529030422"/>
  </r>
  <r>
    <x v="4"/>
    <x v="11"/>
    <s v="Não"/>
    <x v="5"/>
    <s v="52931"/>
    <s v="FUNDO NAVAL"/>
    <s v="DEFESA NACIONAL"/>
    <n v="5287605"/>
    <n v="6601426.0580913955"/>
    <n v="5287604.9999999972"/>
    <n v="6601426.0580913918"/>
    <n v="5287604.9999999972"/>
    <n v="6601426.0580913918"/>
    <n v="5287468.2"/>
    <n v="3712884.15"/>
    <n v="2363933.4299999997"/>
    <n v="2951304.370200756"/>
    <n v="331394.07999999996"/>
    <n v="413736.18400187307"/>
    <n v="2695327.51"/>
    <n v="3365040.5542026293"/>
  </r>
  <r>
    <x v="4"/>
    <x v="12"/>
    <s v="Não"/>
    <x v="1"/>
    <s v="24901"/>
    <s v="FUNDO NACIONAL DE DESENVOLVIMENTO CIENTÍFICO E TECNOLÓGICO"/>
    <s v="CIÊNCIA E TECNOLOGIA"/>
    <n v="36900000"/>
    <n v="46068611.695384294"/>
    <n v="44899999.999999985"/>
    <n v="56056386.588692524"/>
    <n v="44899999.999999985"/>
    <n v="56056386.588692524"/>
    <n v="11416879.229999997"/>
    <n v="9746242.1800000016"/>
    <n v="6916468.5300000003"/>
    <n v="8635016.3417863268"/>
    <n v="12021385.350000001"/>
    <n v="15008361.3476892"/>
    <n v="18937853.879999999"/>
    <n v="23643377.689475525"/>
  </r>
  <r>
    <x v="4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4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772435.33"/>
    <n v="964363.77445978392"/>
    <n v="772435.33"/>
    <n v="964363.77445978392"/>
  </r>
  <r>
    <x v="4"/>
    <x v="17"/>
    <s v="Não"/>
    <x v="0"/>
    <s v="36901"/>
    <s v="FUNDO NACIONAL DE SAÚDE"/>
    <s v="SAÚDE"/>
    <n v="88000000"/>
    <n v="109865523.82639073"/>
    <n v="84128000"/>
    <n v="105031440.77802955"/>
    <n v="84128000"/>
    <n v="105031440.77802955"/>
    <n v="26501624.980000004"/>
    <n v="15356443.98"/>
    <n v="15356443.98"/>
    <n v="19172088.204242326"/>
    <n v="42988251.779999994"/>
    <n v="53669622.729437195"/>
    <n v="58344695.75999999"/>
    <n v="72841710.933679521"/>
  </r>
  <r>
    <x v="4"/>
    <x v="18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4"/>
    <x v="19"/>
    <s v="CAPEX"/>
    <x v="0"/>
    <s v="36201"/>
    <s v="FUNDAÇÃO OSWALDO CRUZ"/>
    <s v="SAÚDE"/>
    <n v="50000000"/>
    <n v="62423593.083176553"/>
    <n v="47960000"/>
    <n v="59876710.485382952"/>
    <n v="53861965.000000007"/>
    <n v="67245147.716405958"/>
    <n v="52388379.210000001"/>
    <n v="51019234.549999975"/>
    <n v="50905736.86999999"/>
    <n v="63554380.079442739"/>
    <n v="2833047.2399999998"/>
    <n v="3536979.7619035281"/>
    <n v="53738784.109999985"/>
    <n v="67091359.841346264"/>
  </r>
  <r>
    <x v="4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4"/>
    <x v="21"/>
    <s v="Não"/>
    <x v="0"/>
    <s v="36201"/>
    <s v="FUNDAÇÃO OSWALDO CRUZ"/>
    <s v="SAÚDE"/>
    <n v="42000000"/>
    <n v="52435818.189868309"/>
    <n v="41823999.99999997"/>
    <n v="52216087.14221549"/>
    <n v="50088799.99999997"/>
    <n v="62534457.384492241"/>
    <n v="50071250.359999977"/>
    <n v="49251943.609999992"/>
    <n v="49178517.359999985"/>
    <n v="61397995.122291461"/>
    <n v="1244449.0999999999"/>
    <n v="1553659.6846225057"/>
    <n v="50422966.459999993"/>
    <n v="62951654.806913979"/>
  </r>
  <r>
    <x v="4"/>
    <x v="22"/>
    <s v="Não"/>
    <x v="0"/>
    <s v="36201"/>
    <s v="FUNDAÇÃO OSWALDO CRUZ"/>
    <s v="SAÚDE"/>
    <n v="98000000"/>
    <n v="122350242.44302605"/>
    <n v="103450000.00000003"/>
    <n v="129154414.08909233"/>
    <n v="121350000.00000003"/>
    <n v="151502060.41286954"/>
    <n v="120367502.13999963"/>
    <n v="114289918.97999983"/>
    <n v="113338397.46999992"/>
    <n v="141499800.08733204"/>
    <n v="6997219.6200000048"/>
    <n v="8735831.8054499906"/>
    <n v="120335617.08999994"/>
    <n v="150235631.89278206"/>
  </r>
  <r>
    <x v="4"/>
    <x v="25"/>
    <s v="Não"/>
    <x v="0"/>
    <s v="36901"/>
    <s v="FUNDO NACIONAL DE SAÚDE"/>
    <s v="SAÚDE"/>
    <n v="57000000"/>
    <n v="71162896.11482127"/>
    <n v="50160000"/>
    <n v="62623348.581042722"/>
    <n v="50160000"/>
    <n v="62623348.581042722"/>
    <n v="22316766.359999999"/>
    <n v="14510113.700000005"/>
    <n v="13596765.930000002"/>
    <n v="16975179.673230376"/>
    <n v="15592273.48"/>
    <n v="19466514.699142504"/>
    <n v="29189039.410000004"/>
    <n v="36441694.372372881"/>
  </r>
  <r>
    <x v="4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1000"/>
    <n v="1248.4718616635312"/>
    <n v="1000"/>
    <n v="1248.4718616635312"/>
  </r>
  <r>
    <x v="5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5"/>
    <x v="2"/>
    <s v="Não"/>
    <x v="0"/>
    <s v="36201"/>
    <s v="FUNDAÇÃO OSWALDO CRUZ"/>
    <s v="SAÚDE"/>
    <n v="13000000"/>
    <n v="14925751.3676748"/>
    <n v="12879999.999999998"/>
    <n v="14787975.201203952"/>
    <n v="12879999.999999998"/>
    <n v="14787975.201203952"/>
    <n v="12873900.279999994"/>
    <n v="12308996.569999991"/>
    <n v="12136919.269999992"/>
    <n v="13934818.414889308"/>
    <n v="768293.23"/>
    <n v="882104.13295752218"/>
    <n v="12905212.499999993"/>
    <n v="14816922.547846831"/>
  </r>
  <r>
    <x v="5"/>
    <x v="2"/>
    <s v="Não"/>
    <x v="0"/>
    <s v="36901"/>
    <s v="FUNDO NACIONAL DE SAÚDE"/>
    <s v="SAÚDE"/>
    <n v="15000000"/>
    <n v="17222020.808855537"/>
    <n v="15000000"/>
    <n v="17222020.808855537"/>
    <n v="15000000"/>
    <n v="17222020.808855537"/>
    <n v="9101575.5999999996"/>
    <n v="4367232.93"/>
    <n v="3823416.0900000003"/>
    <n v="4389796.7641928717"/>
    <n v="1456411.42"/>
    <n v="1672156.5187663226"/>
    <n v="5279827.51"/>
    <n v="6061953.2829591939"/>
  </r>
  <r>
    <x v="5"/>
    <x v="27"/>
    <s v="CAPEX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5"/>
    <x v="5"/>
    <s v="CAPEX"/>
    <x v="0"/>
    <s v="36201"/>
    <s v="FUNDAÇÃO OSWALDO CRUZ"/>
    <s v="SAÚDE"/>
    <n v="0"/>
    <n v="0"/>
    <n v="0"/>
    <n v="0"/>
    <n v="0"/>
    <n v="0"/>
    <n v="0"/>
    <n v="0"/>
    <n v="0"/>
    <n v="0"/>
    <n v="803039.45000000007"/>
    <n v="921997.47454879375"/>
    <n v="803039.45000000007"/>
    <n v="921997.47454879375"/>
  </r>
  <r>
    <x v="5"/>
    <x v="28"/>
    <s v="CAPEX"/>
    <x v="0"/>
    <s v="36201"/>
    <s v="FUNDAÇÃO OSWALDO CRUZ"/>
    <s v="SAÚDE"/>
    <n v="5000000"/>
    <n v="5740673.6029518461"/>
    <n v="4000000"/>
    <n v="4592538.8823614763"/>
    <n v="4000000"/>
    <n v="4592538.8823614763"/>
    <n v="3999900"/>
    <n v="3998900"/>
    <n v="3998900"/>
    <n v="4591275.9341688268"/>
    <n v="0"/>
    <n v="0"/>
    <n v="3998900"/>
    <n v="4591275.9341688268"/>
  </r>
  <r>
    <x v="5"/>
    <x v="29"/>
    <s v="CAPEX"/>
    <x v="0"/>
    <s v="36201"/>
    <s v="FUNDAÇÃO OSWALDO CRUZ"/>
    <s v="SAÚDE"/>
    <n v="37000000"/>
    <n v="42480984.661843657"/>
    <n v="48897556.000000007"/>
    <n v="56140981.79561194"/>
    <n v="57777556.000000007"/>
    <n v="66336418.114454411"/>
    <n v="48480000"/>
    <n v="47432216.179999992"/>
    <n v="47432216.179999992"/>
    <n v="54458574.270806275"/>
    <n v="4391265.08"/>
    <n v="5041763.9056640454"/>
    <n v="51823481.25999999"/>
    <n v="59500338.176470317"/>
  </r>
  <r>
    <x v="5"/>
    <x v="30"/>
    <s v="CAPEX"/>
    <x v="0"/>
    <s v="36201"/>
    <s v="FUNDAÇÃO OSWALDO CRUZ"/>
    <s v="SAÚDE"/>
    <n v="5000000"/>
    <n v="5740673.6029518461"/>
    <n v="4000000"/>
    <n v="4592538.8823614763"/>
    <n v="3200000"/>
    <n v="3674031.1058891811"/>
    <n v="3199999.9999999995"/>
    <n v="3199999.9999999991"/>
    <n v="3199999.9999999995"/>
    <n v="3674031.1058891807"/>
    <n v="113282.01000000001"/>
    <n v="130063.00889926542"/>
    <n v="3313282.01"/>
    <n v="3804094.1147884466"/>
  </r>
  <r>
    <x v="5"/>
    <x v="31"/>
    <s v="CAPEX"/>
    <x v="0"/>
    <s v="36201"/>
    <s v="FUNDAÇÃO OSWALDO CRUZ"/>
    <s v="SAÚDE"/>
    <n v="300000000"/>
    <n v="344440416.17711073"/>
    <n v="240000000"/>
    <n v="275552332.9416886"/>
    <n v="182000000"/>
    <n v="208960519.14744717"/>
    <n v="130351000"/>
    <n v="125106066.43000001"/>
    <n v="125106066.43000002"/>
    <n v="143638618.62476823"/>
    <n v="29935995.149999999"/>
    <n v="34370555.427139893"/>
    <n v="155042061.58000001"/>
    <n v="178009174.05190814"/>
  </r>
  <r>
    <x v="5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281657.44"/>
    <n v="323380.68617659865"/>
    <n v="281657.44"/>
    <n v="323380.68617659865"/>
  </r>
  <r>
    <x v="5"/>
    <x v="34"/>
    <s v="CAPEX"/>
    <x v="0"/>
    <s v="36201"/>
    <s v="FUNDAÇÃO OSWALDO CRUZ"/>
    <s v="SAÚDE"/>
    <n v="0"/>
    <n v="0"/>
    <n v="500000"/>
    <n v="574067.36029518454"/>
    <n v="500000"/>
    <n v="574067.36029518454"/>
    <n v="483824"/>
    <n v="483824"/>
    <n v="483824"/>
    <n v="555495.13305491477"/>
    <n v="0"/>
    <n v="0"/>
    <n v="483824"/>
    <n v="555495.13305491477"/>
  </r>
  <r>
    <x v="5"/>
    <x v="37"/>
    <s v="CAPEX"/>
    <x v="0"/>
    <s v="36201"/>
    <s v="FUNDAÇÃO OSWALDO CRUZ"/>
    <s v="SAÚDE"/>
    <n v="32000000"/>
    <n v="36740311.05889181"/>
    <n v="32000000"/>
    <n v="36740311.05889181"/>
    <n v="10155000"/>
    <n v="11659308.087595198"/>
    <n v="10134450.26"/>
    <n v="9306821.2899999991"/>
    <n v="9306821.2899999991"/>
    <n v="10685484.661378648"/>
    <n v="2751268.0300000003"/>
    <n v="3158826.3508932656"/>
    <n v="12058089.32"/>
    <n v="13844311.012271915"/>
  </r>
  <r>
    <x v="5"/>
    <x v="47"/>
    <s v="CAPEX"/>
    <x v="0"/>
    <s v="36901"/>
    <s v="FUNDO NACIONAL DE SAÚDE"/>
    <s v="SAÚDE"/>
    <n v="2000000"/>
    <n v="2296269.4411807382"/>
    <n v="2000000"/>
    <n v="2296269.4411807382"/>
    <n v="1600000"/>
    <n v="1837015.5529445906"/>
    <n v="0"/>
    <n v="0"/>
    <n v="0"/>
    <n v="0"/>
    <n v="0"/>
    <n v="0"/>
    <n v="0"/>
    <n v="0"/>
  </r>
  <r>
    <x v="5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5"/>
    <x v="8"/>
    <s v="Não"/>
    <x v="0"/>
    <s v="36201"/>
    <s v="FUNDAÇÃO OSWALDO CRUZ"/>
    <s v="SAÚDE"/>
    <n v="0"/>
    <n v="0"/>
    <n v="0"/>
    <n v="0"/>
    <n v="0"/>
    <n v="0"/>
    <n v="0"/>
    <n v="0"/>
    <n v="0"/>
    <n v="0"/>
    <n v="89787.540000000008"/>
    <n v="103088.1921503966"/>
    <n v="89787.540000000008"/>
    <n v="103088.1921503966"/>
  </r>
  <r>
    <x v="5"/>
    <x v="38"/>
    <s v="Não"/>
    <x v="0"/>
    <s v="36201"/>
    <s v="FUNDAÇÃO OSWALDO CRUZ"/>
    <s v="SAÚDE"/>
    <n v="1800000"/>
    <n v="2066642.4970626645"/>
    <n v="1800000"/>
    <n v="2066642.4970626645"/>
    <n v="1800000"/>
    <n v="2066642.4970626645"/>
    <n v="1797556.8899999997"/>
    <n v="1740570.0699999998"/>
    <n v="1740570.0699999994"/>
    <n v="1998408.9309874086"/>
    <n v="113960.37000000001"/>
    <n v="130841.8575683251"/>
    <n v="1854530.4399999995"/>
    <n v="2129250.7885557339"/>
  </r>
  <r>
    <x v="5"/>
    <x v="39"/>
    <s v="Não"/>
    <x v="0"/>
    <s v="36201"/>
    <s v="FUNDAÇÃO OSWALDO CRUZ"/>
    <s v="SAÚDE"/>
    <n v="9000000"/>
    <n v="10333212.485313322"/>
    <n v="8424800"/>
    <n v="9672805.3940297421"/>
    <n v="8424800"/>
    <n v="9672805.3940297421"/>
    <n v="8419949.3200000022"/>
    <n v="7787253.4700000025"/>
    <n v="7761397.6800000016"/>
    <n v="8911130.1567175407"/>
    <n v="1223072.1300000001"/>
    <n v="1404251.5782394179"/>
    <n v="8984469.8100000024"/>
    <n v="10315381.734956959"/>
  </r>
  <r>
    <x v="5"/>
    <x v="40"/>
    <s v="Não"/>
    <x v="0"/>
    <s v="36211"/>
    <s v="FUNDAÇÃO NACIONAL DE SAÚDE - FUNASA"/>
    <s v="SAÚDE"/>
    <n v="5000000"/>
    <n v="5740673.6029518461"/>
    <n v="4683200"/>
    <n v="5376944.5234688167"/>
    <n v="4683200"/>
    <n v="5376944.5234688167"/>
    <n v="4603"/>
    <n v="2500"/>
    <n v="2500"/>
    <n v="2870.336801475923"/>
    <n v="1617099.0399999996"/>
    <n v="1856647.5544573537"/>
    <n v="1619599.0399999996"/>
    <n v="1859517.8912588295"/>
  </r>
  <r>
    <x v="5"/>
    <x v="41"/>
    <s v="Não"/>
    <x v="0"/>
    <s v="36901"/>
    <s v="FUNDO NACIONAL DE SAÚDE"/>
    <s v="SAÚDE"/>
    <n v="12000000"/>
    <n v="13777616.64708443"/>
    <n v="11800000"/>
    <n v="13547989.702966357"/>
    <n v="9500000"/>
    <n v="10907279.845608506"/>
    <n v="7500000"/>
    <n v="7498448.9800000004"/>
    <n v="7498448.9800000004"/>
    <n v="8609229.6245134398"/>
    <n v="2269960"/>
    <n v="2606219.8903513146"/>
    <n v="9768408.9800000004"/>
    <n v="11215449.514864754"/>
  </r>
  <r>
    <x v="5"/>
    <x v="42"/>
    <s v="Não"/>
    <x v="0"/>
    <s v="36901"/>
    <s v="FUNDO NACIONAL DE SAÚDE"/>
    <s v="SAÚDE"/>
    <n v="102200000"/>
    <n v="117339368.44433573"/>
    <n v="90560000"/>
    <n v="103975080.29666384"/>
    <n v="70660000"/>
    <n v="81127199.356915489"/>
    <n v="59747548.949999996"/>
    <n v="18957417.789999999"/>
    <n v="18246733.640000001"/>
    <n v="20949708.429448292"/>
    <n v="30521655.109999999"/>
    <n v="35042971.961675465"/>
    <n v="48768388.75"/>
    <n v="55992680.391123749"/>
  </r>
  <r>
    <x v="5"/>
    <x v="43"/>
    <s v="Não"/>
    <x v="0"/>
    <s v="36201"/>
    <s v="FUNDAÇÃO OSWALDO CRUZ"/>
    <s v="SAÚDE"/>
    <n v="8000000"/>
    <n v="9185077.7647229526"/>
    <n v="7786200.0000000084"/>
    <n v="8939606.5614607427"/>
    <n v="7786200.0000000084"/>
    <n v="8939606.5614607427"/>
    <n v="7786132.2000000002"/>
    <n v="7760110.530000004"/>
    <n v="7525486.0500000054"/>
    <n v="8640271.8233234771"/>
    <n v="2181.9499999999998"/>
    <n v="2505.1725535921555"/>
    <n v="7527668.0000000056"/>
    <n v="8642776.9958770685"/>
  </r>
  <r>
    <x v="5"/>
    <x v="44"/>
    <s v="Não"/>
    <x v="0"/>
    <s v="36901"/>
    <s v="FUNDO NACIONAL DE SAÚDE"/>
    <s v="SAÚDE"/>
    <n v="70000000"/>
    <n v="80369430.441325843"/>
    <n v="68600000"/>
    <n v="78762041.832499325"/>
    <n v="68600000"/>
    <n v="78762041.832499325"/>
    <n v="58210130.859999999"/>
    <n v="42536144.919999972"/>
    <n v="42505212.949999981"/>
    <n v="48801710.793982364"/>
    <n v="5708587.5699999975"/>
    <n v="6554227.5946476012"/>
    <n v="48213800.519999981"/>
    <n v="55355938.388629973"/>
  </r>
  <r>
    <x v="5"/>
    <x v="45"/>
    <s v="Não"/>
    <x v="1"/>
    <s v="24101"/>
    <s v="MINISTÉRIO DA CIÊNCIA, TECNOLOGIA E INOVAÇÃO - ADMINISTRAÇÃO DIRETA"/>
    <s v="CIÊNCIA E TECNOLOGIA"/>
    <n v="3388052"/>
    <n v="3889940.1363656414"/>
    <n v="3863567"/>
    <n v="4435895.4180271709"/>
    <n v="3613567"/>
    <n v="4148861.7378795785"/>
    <n v="3601015.9999999995"/>
    <n v="2448062.4700000002"/>
    <n v="2232181.5"/>
    <n v="2562845.0828094911"/>
    <n v="2840054.99"/>
    <n v="3260765.742404934"/>
    <n v="5072236.49"/>
    <n v="5823610.8252144251"/>
  </r>
  <r>
    <x v="5"/>
    <x v="46"/>
    <s v="Não"/>
    <x v="0"/>
    <s v="36201"/>
    <s v="FUNDAÇÃO OSWALDO CRUZ"/>
    <s v="SAÚDE"/>
    <n v="21500000"/>
    <n v="24684896.492692936"/>
    <n v="19621218"/>
    <n v="22527801.646072723"/>
    <n v="16181218"/>
    <n v="18578218.207241852"/>
    <n v="3440934.34"/>
    <n v="2213119.39"/>
    <n v="1963519.3900000001"/>
    <n v="2254384.7862114222"/>
    <n v="1494362.66"/>
    <n v="1715729.6550997808"/>
    <n v="3457882.05"/>
    <n v="3970114.4413112025"/>
  </r>
  <r>
    <x v="5"/>
    <x v="10"/>
    <s v="Não"/>
    <x v="1"/>
    <s v="24204"/>
    <s v="COMISSÃO NACIONAL DE ENERGIA NUCLEAR"/>
    <s v="CIÊNCIA E TECNOLOGIA"/>
    <n v="139436108"/>
    <n v="160091436.89878854"/>
    <n v="107310905.00000004"/>
    <n v="123207375.92847469"/>
    <n v="135313501.00000003"/>
    <n v="155358128.66273966"/>
    <n v="133516085.93999997"/>
    <n v="107498979.51999991"/>
    <n v="107388249.74999984"/>
    <n v="123296178.12140484"/>
    <n v="29922623.870000001"/>
    <n v="34355203.396313161"/>
    <n v="137310873.61999983"/>
    <n v="157651381.51771799"/>
  </r>
  <r>
    <x v="5"/>
    <x v="11"/>
    <s v="Não"/>
    <x v="4"/>
    <s v="26243"/>
    <s v="UNIVERSIDADE FEDERAL DO RIO GRANDE DO NORTE"/>
    <s v="EDUCAÇÃO"/>
    <n v="1000000"/>
    <n v="1148134.7205903691"/>
    <n v="1000000"/>
    <n v="1148134.7205903691"/>
    <n v="1000000"/>
    <n v="1148134.7205903691"/>
    <n v="0"/>
    <n v="0"/>
    <n v="0"/>
    <n v="0"/>
    <n v="23743.200000000001"/>
    <n v="27260.392297921255"/>
    <n v="23743.200000000001"/>
    <n v="27260.392297921255"/>
  </r>
  <r>
    <x v="5"/>
    <x v="11"/>
    <s v="Não"/>
    <x v="0"/>
    <s v="36201"/>
    <s v="FUNDAÇÃO OSWALDO CRUZ"/>
    <s v="SAÚDE"/>
    <n v="40000000"/>
    <n v="45925388.823614769"/>
    <n v="35999999.999999985"/>
    <n v="41332849.941253275"/>
    <n v="32649999.999999989"/>
    <n v="37486598.627275541"/>
    <n v="32647992.840000007"/>
    <n v="21450185.760000005"/>
    <n v="21364850.810000017"/>
    <n v="24529727.015194293"/>
    <n v="9084365.0300000012"/>
    <n v="10430074.905459972"/>
    <n v="30449215.840000018"/>
    <n v="34959801.920654267"/>
  </r>
  <r>
    <x v="5"/>
    <x v="11"/>
    <s v="Não"/>
    <x v="5"/>
    <s v="52121"/>
    <s v="COMANDO DO EXÉRCITO - ADMINISTRAÇÃO DIRETA"/>
    <s v="DEFESA NACIONAL"/>
    <n v="3000000"/>
    <n v="3444404.1617711075"/>
    <n v="2988611"/>
    <n v="3431328.0554383039"/>
    <n v="2988611"/>
    <n v="3431328.0554383039"/>
    <n v="2982232.600000001"/>
    <n v="2398379.4500000002"/>
    <n v="2275711.42"/>
    <n v="2612823.2953460123"/>
    <n v="1278845.8799999999"/>
    <n v="1468287.3571119446"/>
    <n v="3554557.3"/>
    <n v="4081110.6524579567"/>
  </r>
  <r>
    <x v="5"/>
    <x v="11"/>
    <s v="Não"/>
    <x v="5"/>
    <s v="52921"/>
    <s v="FUNDO DO EXÉRCITO"/>
    <s v="DEFESA NACIONAL"/>
    <n v="741582"/>
    <n v="851436.04236484715"/>
    <n v="741582"/>
    <n v="851436.04236484715"/>
    <n v="741582"/>
    <n v="851436.04236484715"/>
    <n v="740571.28999999992"/>
    <n v="713080.12999999989"/>
    <n v="713080.13"/>
    <n v="818712.05581609416"/>
    <n v="157799.1"/>
    <n v="181174.62558791172"/>
    <n v="870879.23"/>
    <n v="999886.68140400585"/>
  </r>
  <r>
    <x v="5"/>
    <x v="11"/>
    <s v="Não"/>
    <x v="5"/>
    <s v="52931"/>
    <s v="FUNDO NAVAL"/>
    <s v="DEFESA NACIONAL"/>
    <n v="5735962"/>
    <n v="6585657.1281869747"/>
    <n v="5735962"/>
    <n v="6585657.1281869747"/>
    <n v="1071730.9999999998"/>
    <n v="1230491.5722330366"/>
    <n v="1071696.0999999999"/>
    <n v="450519.45"/>
    <n v="445723.94999999995"/>
    <n v="511751.14279368561"/>
    <n v="3699590.8699999996"/>
    <n v="4247628.72982613"/>
    <n v="4145314.8199999994"/>
    <n v="4759379.8726198152"/>
  </r>
  <r>
    <x v="5"/>
    <x v="12"/>
    <s v="Não"/>
    <x v="1"/>
    <s v="24901"/>
    <s v="FUNDO NACIONAL DE DESENVOLVIMENTO CIENTÍFICO E TECNOLÓGICO"/>
    <s v="CIÊNCIA E TECNOLOGIA"/>
    <n v="218798"/>
    <n v="251209.58059573159"/>
    <n v="218797.99999999627"/>
    <n v="251209.58059572731"/>
    <n v="75518774"/>
    <n v="86705726.485817239"/>
    <n v="69338754.019999981"/>
    <n v="48860536.380000003"/>
    <n v="46530397.119999997"/>
    <n v="53423164.496330112"/>
    <n v="9923477.2199999988"/>
    <n v="11393488.745269591"/>
    <n v="56453874.339999996"/>
    <n v="64816653.241599709"/>
  </r>
  <r>
    <x v="5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5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5"/>
    <x v="17"/>
    <s v="Não"/>
    <x v="0"/>
    <s v="36901"/>
    <s v="FUNDO NACIONAL DE SAÚDE"/>
    <s v="SAÚDE"/>
    <n v="88000000"/>
    <n v="101035855.41195248"/>
    <n v="85228000"/>
    <n v="97853225.966475978"/>
    <n v="65228000"/>
    <n v="74890531.554668605"/>
    <n v="62236945.479999989"/>
    <n v="25633120.52"/>
    <n v="25633120.52"/>
    <n v="29430275.666089457"/>
    <n v="19203398.530000001"/>
    <n v="22048088.605627056"/>
    <n v="44836519.049999997"/>
    <n v="51478364.271716513"/>
  </r>
  <r>
    <x v="5"/>
    <x v="19"/>
    <s v="CAPEX"/>
    <x v="0"/>
    <s v="36201"/>
    <s v="FUNDAÇÃO OSWALDO CRUZ"/>
    <s v="SAÚDE"/>
    <n v="68000000"/>
    <n v="78073161.000145108"/>
    <n v="61549999.999999985"/>
    <n v="70667692.052337199"/>
    <n v="73264999.999999985"/>
    <n v="84118090.304053381"/>
    <n v="73179492.199999973"/>
    <n v="70989268.909999982"/>
    <n v="70791601.439999998"/>
    <n v="81278295.539459169"/>
    <n v="1261984.8700000001"/>
    <n v="1448928.6461067235"/>
    <n v="72053586.310000002"/>
    <n v="82727224.185565904"/>
  </r>
  <r>
    <x v="5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5"/>
    <x v="21"/>
    <s v="Não"/>
    <x v="0"/>
    <s v="36201"/>
    <s v="FUNDAÇÃO OSWALDO CRUZ"/>
    <s v="SAÚDE"/>
    <n v="52000000"/>
    <n v="59703005.470699199"/>
    <n v="51785999.99999997"/>
    <n v="59457304.640492819"/>
    <n v="61785999.99999997"/>
    <n v="70938651.846396521"/>
    <n v="61667670.590000063"/>
    <n v="59550660.120000087"/>
    <n v="59301922.130000062"/>
    <n v="68086595.795199454"/>
    <n v="813880.66"/>
    <n v="934444.64416300529"/>
    <n v="60115802.790000066"/>
    <n v="69021040.439362466"/>
  </r>
  <r>
    <x v="5"/>
    <x v="22"/>
    <s v="Não"/>
    <x v="0"/>
    <s v="36201"/>
    <s v="FUNDAÇÃO OSWALDO CRUZ"/>
    <s v="SAÚDE"/>
    <n v="101000000"/>
    <n v="115961606.77962728"/>
    <n v="103499999.99999999"/>
    <n v="118831943.58110319"/>
    <n v="123699999.99999999"/>
    <n v="142024264.93702865"/>
    <n v="123568933.87"/>
    <n v="119695149.77000003"/>
    <n v="118713977.82000011"/>
    <n v="136299639.75453711"/>
    <n v="7112730.7200000007"/>
    <n v="8166373.0978417359"/>
    <n v="125826708.5400001"/>
    <n v="144466012.85237882"/>
  </r>
  <r>
    <x v="5"/>
    <x v="25"/>
    <s v="Não"/>
    <x v="0"/>
    <s v="36901"/>
    <s v="FUNDO NACIONAL DE SAÚDE"/>
    <s v="SAÚDE"/>
    <n v="53000000"/>
    <n v="60851140.191289566"/>
    <n v="46966199.999999985"/>
    <n v="53923524.91419138"/>
    <n v="46966199.999999985"/>
    <n v="53923524.91419138"/>
    <n v="36287361.690000005"/>
    <n v="13583329.709999997"/>
    <n v="13583329.709999999"/>
    <n v="15595492.461277708"/>
    <n v="28804723.749999996"/>
    <n v="33071703.454389017"/>
    <n v="42388053.459999993"/>
    <n v="48667195.915666722"/>
  </r>
  <r>
    <x v="5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6"/>
    <x v="48"/>
    <s v="Não"/>
    <x v="0"/>
    <s v="36901"/>
    <s v="FUNDO NACIONAL DE SAÚDE"/>
    <s v="ENCARGOS ESPECIAIS"/>
    <n v="0"/>
    <n v="0"/>
    <n v="0"/>
    <n v="0"/>
    <n v="10000000"/>
    <n v="11098839.750545422"/>
    <n v="10000000"/>
    <n v="10000000"/>
    <n v="10000000"/>
    <n v="11098839.750545422"/>
    <n v="0"/>
    <n v="0"/>
    <n v="10000000"/>
    <n v="11098839.750545422"/>
  </r>
  <r>
    <x v="6"/>
    <x v="1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6"/>
    <x v="2"/>
    <s v="Não"/>
    <x v="0"/>
    <s v="36201"/>
    <s v="FUNDAÇÃO OSWALDO CRUZ"/>
    <s v="SAÚDE"/>
    <n v="13000000"/>
    <n v="14428491.675709048"/>
    <n v="12874000"/>
    <n v="14288646.294852177"/>
    <n v="15448800"/>
    <n v="17146375.553822611"/>
    <n v="15448497.01"/>
    <n v="14430861.359999996"/>
    <n v="14428961.359999999"/>
    <n v="16014472.990145192"/>
    <n v="718518.47"/>
    <n v="797472.13563370775"/>
    <n v="15147479.83"/>
    <n v="16811945.125778902"/>
  </r>
  <r>
    <x v="6"/>
    <x v="2"/>
    <s v="Não"/>
    <x v="0"/>
    <s v="36901"/>
    <s v="FUNDO NACIONAL DE SAÚDE"/>
    <s v="SAÚDE"/>
    <n v="15000000"/>
    <n v="16648259.625818133"/>
    <n v="15000000"/>
    <n v="16648259.625818133"/>
    <n v="15200000"/>
    <n v="16870236.420829043"/>
    <n v="15000000.000000013"/>
    <n v="11810000.000000004"/>
    <n v="6810000"/>
    <n v="7558309.8701214325"/>
    <n v="5214894.21"/>
    <n v="5787927.5152837159"/>
    <n v="12024894.209999999"/>
    <n v="13346237.385405147"/>
  </r>
  <r>
    <x v="6"/>
    <x v="27"/>
    <s v="CAPEX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6"/>
    <x v="5"/>
    <s v="CAPEX"/>
    <x v="0"/>
    <s v="36201"/>
    <s v="FUNDAÇÃO OSWALDO CRUZ"/>
    <s v="SAÚDE"/>
    <n v="0"/>
    <n v="0"/>
    <n v="0"/>
    <n v="0"/>
    <n v="0"/>
    <n v="0"/>
    <n v="0"/>
    <n v="0"/>
    <n v="0"/>
    <n v="0"/>
    <n v="149923.92000000001"/>
    <n v="166398.1562853592"/>
    <n v="149923.92000000001"/>
    <n v="166398.1562853592"/>
  </r>
  <r>
    <x v="6"/>
    <x v="28"/>
    <s v="CAPEX"/>
    <x v="0"/>
    <s v="36201"/>
    <s v="FUNDAÇÃO OSWALDO CRUZ"/>
    <s v="SAÚDE"/>
    <n v="5000000"/>
    <n v="5549419.8752727108"/>
    <n v="3950000"/>
    <n v="4384041.7014654418"/>
    <n v="3160000"/>
    <n v="3507233.3611723534"/>
    <n v="3160000"/>
    <n v="3160000"/>
    <n v="3160000"/>
    <n v="3507233.3611723534"/>
    <n v="0"/>
    <n v="0"/>
    <n v="3160000"/>
    <n v="3507233.3611723534"/>
  </r>
  <r>
    <x v="6"/>
    <x v="29"/>
    <s v="CAPEX"/>
    <x v="0"/>
    <s v="36201"/>
    <s v="FUNDAÇÃO OSWALDO CRUZ"/>
    <s v="SAÚDE"/>
    <n v="37000000"/>
    <n v="41065707.07701806"/>
    <n v="44260000"/>
    <n v="49123464.735914037"/>
    <n v="32225821.000000004"/>
    <n v="35766922.310876146"/>
    <n v="18142639.140000001"/>
    <n v="6913669.459999999"/>
    <n v="6913669.46"/>
    <n v="7673370.9424779899"/>
    <n v="1298565.1399999999"/>
    <n v="1441256.6394504579"/>
    <n v="8212234.5999999996"/>
    <n v="9114627.5819284469"/>
  </r>
  <r>
    <x v="6"/>
    <x v="30"/>
    <s v="CAPEX"/>
    <x v="0"/>
    <s v="36201"/>
    <s v="FUNDAÇÃO OSWALDO CRUZ"/>
    <s v="SAÚDE"/>
    <n v="10000000"/>
    <n v="11098839.750545422"/>
    <n v="7899999.9999999981"/>
    <n v="8768083.4029308818"/>
    <n v="5529999.9999999981"/>
    <n v="6137658.382051616"/>
    <n v="5522727.7700000005"/>
    <n v="4992740.25"/>
    <n v="4992740.25"/>
    <n v="5541362.3950848086"/>
    <n v="0"/>
    <n v="0"/>
    <n v="4992740.25"/>
    <n v="5541362.3950848086"/>
  </r>
  <r>
    <x v="6"/>
    <x v="31"/>
    <s v="CAPEX"/>
    <x v="0"/>
    <s v="36201"/>
    <s v="FUNDAÇÃO OSWALDO CRUZ"/>
    <s v="SAÚDE"/>
    <n v="300000000"/>
    <n v="332965192.51636267"/>
    <n v="236999999.99999997"/>
    <n v="263042502.08792645"/>
    <n v="167068081.99999997"/>
    <n v="185426186.95489818"/>
    <n v="167034281.39000005"/>
    <n v="104994093.04000004"/>
    <n v="104091876.36000004"/>
    <n v="115529905.50532278"/>
    <n v="20127514.309999999"/>
    <n v="22339205.59034998"/>
    <n v="124219390.67000005"/>
    <n v="137869111.09567276"/>
  </r>
  <r>
    <x v="6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6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6"/>
    <x v="37"/>
    <s v="CAPEX"/>
    <x v="0"/>
    <s v="36201"/>
    <s v="FUNDAÇÃO OSWALDO CRUZ"/>
    <s v="SAÚDE"/>
    <n v="22800000"/>
    <n v="25305354.63124356"/>
    <n v="26832000"/>
    <n v="29780406.818663474"/>
    <n v="21428400"/>
    <n v="23783037.771058753"/>
    <n v="16431333.789999999"/>
    <n v="4404299.1399999997"/>
    <n v="4404299.1400000006"/>
    <n v="4888261.0368325021"/>
    <n v="827628.97"/>
    <n v="918572.13109389634"/>
    <n v="5231928.1100000003"/>
    <n v="5806833.1679263981"/>
  </r>
  <r>
    <x v="6"/>
    <x v="47"/>
    <s v="CAPEX"/>
    <x v="0"/>
    <s v="36901"/>
    <s v="FUNDO NACIONAL DE SAÚDE"/>
    <s v="SAÚDE"/>
    <n v="2000000"/>
    <n v="2219767.9501090841"/>
    <n v="2000000"/>
    <n v="2219767.9501090841"/>
    <n v="200000"/>
    <n v="221976.79501090845"/>
    <n v="0"/>
    <n v="0"/>
    <n v="0"/>
    <n v="0"/>
    <n v="0"/>
    <n v="0"/>
    <n v="0"/>
    <n v="0"/>
  </r>
  <r>
    <x v="6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6"/>
    <x v="8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6"/>
    <x v="38"/>
    <s v="Não"/>
    <x v="0"/>
    <s v="36201"/>
    <s v="FUNDAÇÃO OSWALDO CRUZ"/>
    <s v="SAÚDE"/>
    <n v="2700000"/>
    <n v="2996686.7326472639"/>
    <n v="2700000"/>
    <n v="2996686.7326472639"/>
    <n v="2700000"/>
    <n v="2996686.7326472639"/>
    <n v="2699684.2199999997"/>
    <n v="1817801.4000000001"/>
    <n v="1779196.4000000004"/>
    <n v="1974701.5728347315"/>
    <n v="59111.850000000006"/>
    <n v="65607.295050827845"/>
    <n v="1838308.2500000005"/>
    <n v="2040308.8678855596"/>
  </r>
  <r>
    <x v="6"/>
    <x v="39"/>
    <s v="Não"/>
    <x v="0"/>
    <s v="36201"/>
    <s v="FUNDAÇÃO OSWALDO CRUZ"/>
    <s v="SAÚDE"/>
    <n v="9000000"/>
    <n v="9988955.77549088"/>
    <n v="8396040.0000000037"/>
    <n v="9318630.2499169428"/>
    <n v="8396040.0000000037"/>
    <n v="9318630.2499169428"/>
    <n v="8394066.8099999987"/>
    <n v="5493714.299999998"/>
    <n v="5492674.2999999989"/>
    <n v="6096231.1857639235"/>
    <n v="479221.85000000003"/>
    <n v="531880.65181099158"/>
    <n v="5971896.1499999985"/>
    <n v="6628111.837574915"/>
  </r>
  <r>
    <x v="6"/>
    <x v="40"/>
    <s v="Não"/>
    <x v="0"/>
    <s v="36211"/>
    <s v="FUNDAÇÃO NACIONAL DE SAÚDE - FUNASA"/>
    <s v="SAÚDE"/>
    <n v="5000000"/>
    <n v="5549419.8752727108"/>
    <n v="4475000"/>
    <n v="4966730.7883690763"/>
    <n v="4475000"/>
    <n v="4966730.7883690763"/>
    <n v="4457710.49"/>
    <n v="261830.62"/>
    <n v="255470"/>
    <n v="283542.05910718389"/>
    <n v="263182.65000000002"/>
    <n v="292102.2057473883"/>
    <n v="518652.65"/>
    <n v="575644.26485457225"/>
  </r>
  <r>
    <x v="6"/>
    <x v="41"/>
    <s v="Não"/>
    <x v="0"/>
    <s v="36901"/>
    <s v="FUNDO NACIONAL DE SAÚDE"/>
    <s v="SAÚDE"/>
    <n v="13000000"/>
    <n v="14428491.675709048"/>
    <n v="12649999.999999998"/>
    <n v="14040032.284439957"/>
    <n v="12649999.999999998"/>
    <n v="14040032.284439957"/>
    <n v="12649538"/>
    <n v="6000000"/>
    <n v="6000000"/>
    <n v="6659303.8503272533"/>
    <n v="0"/>
    <n v="0"/>
    <n v="6000000"/>
    <n v="6659303.8503272533"/>
  </r>
  <r>
    <x v="6"/>
    <x v="42"/>
    <s v="Não"/>
    <x v="0"/>
    <s v="36901"/>
    <s v="FUNDO NACIONAL DE SAÚDE"/>
    <s v="SAÚDE"/>
    <n v="102200000"/>
    <n v="113430142.25057422"/>
    <n v="82530000.00000003"/>
    <n v="91598724.461251393"/>
    <n v="62530000.00000003"/>
    <n v="69401044.960160553"/>
    <n v="48363267.899999999"/>
    <n v="15807926.85"/>
    <n v="15807926.85"/>
    <n v="17544964.689649425"/>
    <n v="39369906.700000003"/>
    <n v="43696028.545722455"/>
    <n v="55177833.550000004"/>
    <n v="61240993.235371888"/>
  </r>
  <r>
    <x v="6"/>
    <x v="43"/>
    <s v="Não"/>
    <x v="0"/>
    <s v="36201"/>
    <s v="FUNDAÇÃO OSWALDO CRUZ"/>
    <s v="SAÚDE"/>
    <n v="8000000"/>
    <n v="8879071.8004363365"/>
    <n v="8675510"/>
    <n v="9628809.5244254302"/>
    <n v="8675510"/>
    <n v="9628809.5244254302"/>
    <n v="7993850.4600000028"/>
    <n v="6825443.3800000018"/>
    <n v="5930677.6500000032"/>
    <n v="6582364.0849491339"/>
    <n v="258462.78"/>
    <n v="286863.69767004764"/>
    <n v="6189140.4300000034"/>
    <n v="6869227.782619182"/>
  </r>
  <r>
    <x v="6"/>
    <x v="44"/>
    <s v="Não"/>
    <x v="0"/>
    <s v="36901"/>
    <s v="FUNDO NACIONAL DE SAÚDE"/>
    <s v="SAÚDE"/>
    <n v="70000000"/>
    <n v="77691878.253817946"/>
    <n v="67550000"/>
    <n v="74972662.514934316"/>
    <n v="67550000"/>
    <n v="74972662.514934316"/>
    <n v="60848343.8400001"/>
    <n v="43279091.179999992"/>
    <n v="43276945.180000007"/>
    <n v="48032387.944595918"/>
    <n v="15149847.450000001"/>
    <n v="16814572.909275919"/>
    <n v="58426792.630000003"/>
    <n v="64846960.85387183"/>
  </r>
  <r>
    <x v="6"/>
    <x v="45"/>
    <s v="Não"/>
    <x v="1"/>
    <s v="24101"/>
    <s v="MINISTÉRIO DA CIÊNCIA, TECNOLOGIA E INOVAÇÃO - ADMINISTRAÇÃO DIRETA"/>
    <s v="CIÊNCIA E TECNOLOGIA"/>
    <n v="0"/>
    <n v="0"/>
    <n v="0"/>
    <n v="0"/>
    <n v="0"/>
    <n v="0"/>
    <n v="0"/>
    <n v="0"/>
    <n v="0"/>
    <n v="0"/>
    <n v="1214131.3399999999"/>
    <n v="1347544.9178774976"/>
    <n v="1214131.3399999999"/>
    <n v="1347544.9178774976"/>
  </r>
  <r>
    <x v="6"/>
    <x v="46"/>
    <s v="Não"/>
    <x v="0"/>
    <s v="36201"/>
    <s v="FUNDAÇÃO OSWALDO CRUZ"/>
    <s v="SAÚDE"/>
    <n v="21500000"/>
    <n v="23862505.463672657"/>
    <n v="17835000"/>
    <n v="19794780.695097759"/>
    <n v="12739500"/>
    <n v="14139366.900207341"/>
    <n v="2480811.33"/>
    <n v="1010305.4400000001"/>
    <n v="1010305.4400000001"/>
    <n v="1121321.8177664282"/>
    <n v="1567033.21"/>
    <n v="1739225.0481572791"/>
    <n v="2577338.65"/>
    <n v="2860546.8659237074"/>
  </r>
  <r>
    <x v="6"/>
    <x v="10"/>
    <s v="Não"/>
    <x v="1"/>
    <s v="24204"/>
    <s v="COMISSÃO NACIONAL DE ENERGIA NUCLEAR"/>
    <s v="CIÊNCIA E TECNOLOGIA"/>
    <n v="195580429"/>
    <n v="217071583.98139265"/>
    <n v="193830418"/>
    <n v="215129274.81632349"/>
    <n v="193830418"/>
    <n v="215129274.81632349"/>
    <n v="159423744.64000016"/>
    <n v="108040795.48999998"/>
    <n v="104015157.28999983"/>
    <n v="115444756.23894845"/>
    <n v="24269919.449999977"/>
    <n v="26936794.673419524"/>
    <n v="128285076.7399998"/>
    <n v="142381550.91236797"/>
  </r>
  <r>
    <x v="6"/>
    <x v="11"/>
    <s v="Não"/>
    <x v="4"/>
    <s v="26243"/>
    <s v="UNIVERSIDADE FEDERAL DO RIO GRANDE DO NORTE"/>
    <s v="EDUCAÇÃO"/>
    <n v="695968"/>
    <n v="772443.73035075958"/>
    <n v="695968"/>
    <n v="772443.73035075958"/>
    <n v="695968"/>
    <n v="772443.73035075958"/>
    <n v="0"/>
    <n v="0"/>
    <n v="0"/>
    <n v="0"/>
    <n v="903.42"/>
    <n v="1002.6913807437744"/>
    <n v="903.42"/>
    <n v="1002.6913807437744"/>
  </r>
  <r>
    <x v="6"/>
    <x v="11"/>
    <s v="Não"/>
    <x v="0"/>
    <s v="36201"/>
    <s v="FUNDAÇÃO OSWALDO CRUZ"/>
    <s v="SAÚDE"/>
    <n v="40000000"/>
    <n v="44395359.002181686"/>
    <n v="35799999.999999993"/>
    <n v="39733846.306952603"/>
    <n v="46539999.999999993"/>
    <n v="51654000.199038386"/>
    <n v="46540000"/>
    <n v="41340408.379999995"/>
    <n v="41101536.670000002"/>
    <n v="45617936.900149636"/>
    <n v="11144441.210000001"/>
    <n v="12369036.709916452"/>
    <n v="52245977.880000003"/>
    <n v="57986973.610066086"/>
  </r>
  <r>
    <x v="6"/>
    <x v="11"/>
    <s v="Não"/>
    <x v="5"/>
    <s v="52121"/>
    <s v="COMANDO DO EXÉRCITO - ADMINISTRAÇÃO DIRETA"/>
    <s v="DEFESA NACIONAL"/>
    <n v="3000000"/>
    <n v="3329651.9251636267"/>
    <n v="2945108"/>
    <n v="3268728.1740049324"/>
    <n v="2945108"/>
    <n v="3268728.1740049324"/>
    <n v="2690127.71"/>
    <n v="828345.87000000011"/>
    <n v="828345.87000000011"/>
    <n v="919367.80691561312"/>
    <n v="705856.18"/>
    <n v="783418.46287521452"/>
    <n v="1534202.0500000003"/>
    <n v="1702786.2697908278"/>
  </r>
  <r>
    <x v="6"/>
    <x v="11"/>
    <s v="Não"/>
    <x v="5"/>
    <s v="52921"/>
    <s v="FUNDO DO EXÉRCITO"/>
    <s v="DEFESA NACIONAL"/>
    <n v="544732"/>
    <n v="604589.31749941083"/>
    <n v="544732"/>
    <n v="604589.31749941083"/>
    <n v="544732"/>
    <n v="604589.31749941083"/>
    <n v="328.68"/>
    <n v="0"/>
    <n v="0"/>
    <n v="0"/>
    <n v="27491.16"/>
    <n v="30511.997939660429"/>
    <n v="27491.16"/>
    <n v="30511.997939660429"/>
  </r>
  <r>
    <x v="6"/>
    <x v="11"/>
    <s v="Não"/>
    <x v="5"/>
    <s v="52931"/>
    <s v="FUNDO NAVAL"/>
    <s v="DEFESA NACIONAL"/>
    <n v="6000000"/>
    <n v="6659303.8503272533"/>
    <n v="6000000"/>
    <n v="6659303.8503272533"/>
    <n v="6000000"/>
    <n v="6659303.8503272533"/>
    <n v="4799952.8899999987"/>
    <n v="3317022.9599999986"/>
    <n v="3317022.959999999"/>
    <n v="3681510.6281919824"/>
    <n v="618467.67999999993"/>
    <n v="686427.3671211605"/>
    <n v="3935490.6399999987"/>
    <n v="4367937.9953131424"/>
  </r>
  <r>
    <x v="6"/>
    <x v="12"/>
    <s v="Não"/>
    <x v="1"/>
    <s v="24901"/>
    <s v="FUNDO NACIONAL DE DESENVOLVIMENTO CIENTÍFICO E TECNOLÓGICO"/>
    <s v="CIÊNCIA E TECNOLOGIA"/>
    <n v="28738250"/>
    <n v="31896123.146111198"/>
    <n v="28738250.000000004"/>
    <n v="31896123.146111201"/>
    <n v="28738250.000000004"/>
    <n v="31896123.146111201"/>
    <n v="8138847.8600000013"/>
    <n v="5413910.5500000017"/>
    <n v="5081331.6599999992"/>
    <n v="5639688.5813712943"/>
    <n v="16334551.449999999"/>
    <n v="18129456.894058935"/>
    <n v="21415883.109999996"/>
    <n v="23769145.475430228"/>
  </r>
  <r>
    <x v="6"/>
    <x v="14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6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6"/>
    <x v="17"/>
    <s v="Não"/>
    <x v="0"/>
    <s v="36901"/>
    <s v="FUNDO NACIONAL DE SAÚDE"/>
    <s v="SAÚDE"/>
    <n v="88670000"/>
    <n v="98413412.068086252"/>
    <n v="87014199.999999985"/>
    <n v="96575666.182190925"/>
    <n v="87014199.999999985"/>
    <n v="96575666.182190925"/>
    <n v="85095891.540000007"/>
    <n v="34250740.420000002"/>
    <n v="14750016.209999997"/>
    <n v="16370806.62327373"/>
    <n v="34204583.379999995"/>
    <n v="37963118.966878921"/>
    <n v="48954599.589999989"/>
    <n v="54333925.590152651"/>
  </r>
  <r>
    <x v="6"/>
    <x v="19"/>
    <s v="CAPEX"/>
    <x v="0"/>
    <s v="36201"/>
    <s v="FUNDAÇÃO OSWALDO CRUZ"/>
    <s v="SAÚDE"/>
    <n v="68000000"/>
    <n v="75472110.303708866"/>
    <n v="61219768.000000015"/>
    <n v="67946839.459756881"/>
    <n v="61219768.000000015"/>
    <n v="67946839.459756881"/>
    <n v="61215522.249999978"/>
    <n v="56384320.25"/>
    <n v="56059199.519999996"/>
    <n v="62219207.201633275"/>
    <n v="2331452.21"/>
    <n v="2587641.4464844973"/>
    <n v="58390651.730000004"/>
    <n v="64806848.648117781"/>
  </r>
  <r>
    <x v="6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6"/>
    <x v="21"/>
    <s v="Não"/>
    <x v="0"/>
    <s v="36201"/>
    <s v="FUNDAÇÃO OSWALDO CRUZ"/>
    <s v="SAÚDE"/>
    <n v="62000000"/>
    <n v="68812806.453381613"/>
    <n v="62879999.99999997"/>
    <n v="69789504.351429582"/>
    <n v="75957058.99999994"/>
    <n v="84303522.576372325"/>
    <n v="75710135.429999977"/>
    <n v="72318975.429999903"/>
    <n v="71876423.019999996"/>
    <n v="79774490.094139397"/>
    <n v="2216503.040000001"/>
    <n v="2460061.2047556778"/>
    <n v="74092926.059999987"/>
    <n v="82234551.298895061"/>
  </r>
  <r>
    <x v="6"/>
    <x v="22"/>
    <s v="Não"/>
    <x v="0"/>
    <s v="36201"/>
    <s v="FUNDAÇÃO OSWALDO CRUZ"/>
    <s v="SAÚDE"/>
    <n v="120000000"/>
    <n v="133186077.00654507"/>
    <n v="128129009"/>
    <n v="142208333.8287192"/>
    <n v="163941117.99999997"/>
    <n v="181955619.72072572"/>
    <n v="158012276.61999968"/>
    <n v="126663557.34999955"/>
    <n v="125586925.41999957"/>
    <n v="139386916.00002745"/>
    <n v="4191081.4299999978"/>
    <n v="4651614.1173056727"/>
    <n v="129778006.84999956"/>
    <n v="144038530.11733311"/>
  </r>
  <r>
    <x v="6"/>
    <x v="25"/>
    <s v="Não"/>
    <x v="0"/>
    <s v="36901"/>
    <s v="FUNDO NACIONAL DE SAÚDE"/>
    <s v="SAÚDE"/>
    <n v="53000000"/>
    <n v="58823850.677890733"/>
    <n v="42800628.000000015"/>
    <n v="47503731.139470756"/>
    <n v="35800628.000000007"/>
    <n v="39734543.314088956"/>
    <n v="31782123.260000002"/>
    <n v="16877679.979999993"/>
    <n v="16877679.979999997"/>
    <n v="18732266.545900863"/>
    <n v="7178311.2199999979"/>
    <n v="7967092.5910322182"/>
    <n v="24055991.199999999"/>
    <n v="26699359.136933085"/>
  </r>
  <r>
    <x v="6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7"/>
    <x v="48"/>
    <s v="Não"/>
    <x v="0"/>
    <s v="36901"/>
    <s v="FUNDO NACIONAL DE SAÚDE"/>
    <s v="ENCARGOS ESPECIAIS"/>
    <n v="4500000"/>
    <n v="4817908.7454173667"/>
    <n v="4500000"/>
    <n v="4817908.7454173667"/>
    <n v="4500000"/>
    <n v="4817908.7454173667"/>
    <n v="4500000"/>
    <n v="4500000"/>
    <n v="4500000"/>
    <n v="4817908.7454173667"/>
    <n v="0"/>
    <n v="0"/>
    <n v="4500000"/>
    <n v="4817908.7454173667"/>
  </r>
  <r>
    <x v="7"/>
    <x v="2"/>
    <s v="Não"/>
    <x v="0"/>
    <s v="36201"/>
    <s v="FUNDAÇÃO OSWALDO CRUZ"/>
    <s v="SAÚDE"/>
    <n v="13450000"/>
    <n v="14400193.916858573"/>
    <n v="13325350"/>
    <n v="14266737.844610512"/>
    <n v="12905108"/>
    <n v="13816807.265279027"/>
    <n v="12864634.949999999"/>
    <n v="10679058.73"/>
    <n v="9930904.4299999997"/>
    <n v="10632486.956266904"/>
    <n v="949459.07999999984"/>
    <n v="1016534.9344328726"/>
    <n v="10880363.51"/>
    <n v="11649021.890699776"/>
  </r>
  <r>
    <x v="7"/>
    <x v="2"/>
    <s v="Não"/>
    <x v="0"/>
    <s v="36901"/>
    <s v="FUNDO NACIONAL DE SAÚDE"/>
    <s v="SAÚDE"/>
    <n v="15000000"/>
    <n v="16059695.818057889"/>
    <n v="15000000"/>
    <n v="16059695.818057889"/>
    <n v="15000000"/>
    <n v="16059695.818057889"/>
    <n v="15000000"/>
    <n v="10136977.159999998"/>
    <n v="9074187.1799999997"/>
    <n v="9715245.7271280326"/>
    <n v="7774263.5699999966"/>
    <n v="8323487.2095739162"/>
    <n v="16848450.749999996"/>
    <n v="18038732.93670195"/>
  </r>
  <r>
    <x v="7"/>
    <x v="27"/>
    <s v="CAPEX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7"/>
    <x v="5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28"/>
    <s v="CAPEX"/>
    <x v="0"/>
    <s v="36201"/>
    <s v="FUNDAÇÃO OSWALDO CRUZ"/>
    <s v="SAÚDE"/>
    <n v="3550000"/>
    <n v="3800794.6769403671"/>
    <n v="3550000"/>
    <n v="3800794.6769403671"/>
    <n v="0"/>
    <n v="0"/>
    <n v="0"/>
    <n v="0"/>
    <n v="0"/>
    <n v="0"/>
    <n v="0"/>
    <n v="0"/>
    <n v="0"/>
    <n v="0"/>
  </r>
  <r>
    <x v="7"/>
    <x v="29"/>
    <s v="CAPEX"/>
    <x v="0"/>
    <s v="36201"/>
    <s v="FUNDAÇÃO OSWALDO CRUZ"/>
    <s v="SAÚDE"/>
    <n v="37000000"/>
    <n v="39613916.351209462"/>
    <n v="50800000"/>
    <n v="54388836.503822714"/>
    <n v="9372680"/>
    <n v="10034825.98666632"/>
    <n v="9372679.5100000035"/>
    <n v="619564.81000000006"/>
    <n v="619564.81000000006"/>
    <n v="663334.82587818871"/>
    <n v="4611396.3600000003"/>
    <n v="4937174.8558732914"/>
    <n v="5230961.17"/>
    <n v="5600509.6817514803"/>
  </r>
  <r>
    <x v="7"/>
    <x v="30"/>
    <s v="CAPEX"/>
    <x v="0"/>
    <s v="36201"/>
    <s v="FUNDAÇÃO OSWALDO CRUZ"/>
    <s v="SAÚDE"/>
    <n v="5000000"/>
    <n v="5353231.9393526297"/>
    <n v="5000000"/>
    <n v="5353231.9393526297"/>
    <n v="0"/>
    <n v="0"/>
    <n v="0"/>
    <n v="0"/>
    <n v="0"/>
    <n v="0"/>
    <n v="375493.97"/>
    <n v="402021.26264766359"/>
    <n v="375493.97"/>
    <n v="402021.26264766359"/>
  </r>
  <r>
    <x v="7"/>
    <x v="31"/>
    <s v="CAPEX"/>
    <x v="0"/>
    <s v="36201"/>
    <s v="FUNDAÇÃO OSWALDO CRUZ"/>
    <s v="SAÚDE"/>
    <n v="100000000"/>
    <n v="107064638.78705259"/>
    <n v="100000000"/>
    <n v="107064638.78705259"/>
    <n v="100000000"/>
    <n v="107064638.78705259"/>
    <n v="99999999.999999985"/>
    <n v="30650844.410000004"/>
    <n v="30650844.410000008"/>
    <n v="32816215.85274801"/>
    <n v="55847037.729999997"/>
    <n v="59792429.218893468"/>
    <n v="86497882.140000001"/>
    <n v="92608645.071641475"/>
  </r>
  <r>
    <x v="7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37"/>
    <s v="CAPEX"/>
    <x v="0"/>
    <s v="36201"/>
    <s v="FUNDAÇÃO OSWALDO CRUZ"/>
    <s v="SAÚDE"/>
    <n v="18140000"/>
    <n v="19421525.475971341"/>
    <n v="13115220"/>
    <n v="14041762.919127278"/>
    <n v="8711751"/>
    <n v="9327204.7401774414"/>
    <n v="8636303.3000000007"/>
    <n v="2141076.12"/>
    <n v="0"/>
    <n v="0"/>
    <n v="9932553.3599999994"/>
    <n v="10634252.377215255"/>
    <n v="9932553.3599999994"/>
    <n v="10634252.377215255"/>
  </r>
  <r>
    <x v="7"/>
    <x v="47"/>
    <s v="CAPEX"/>
    <x v="0"/>
    <s v="36901"/>
    <s v="FUNDO NACIONAL DE SAÚDE"/>
    <s v="SAÚDE"/>
    <n v="2000000"/>
    <n v="2141292.7757410519"/>
    <n v="2000000"/>
    <n v="2141292.7757410519"/>
    <n v="0"/>
    <n v="0"/>
    <n v="0"/>
    <n v="0"/>
    <n v="0"/>
    <n v="0"/>
    <n v="0"/>
    <n v="0"/>
    <n v="0"/>
    <n v="0"/>
  </r>
  <r>
    <x v="7"/>
    <x v="7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8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38"/>
    <s v="Não"/>
    <x v="0"/>
    <s v="36201"/>
    <s v="FUNDAÇÃO OSWALDO CRUZ"/>
    <s v="SAÚDE"/>
    <n v="2700000"/>
    <n v="2890745.24725042"/>
    <n v="2699999.9999999995"/>
    <n v="2890745.2472504196"/>
    <n v="2686865.9999999995"/>
    <n v="2876683.3775921278"/>
    <n v="2676334.1400000006"/>
    <n v="1848907.25"/>
    <n v="1800650.4500000002"/>
    <n v="1927859.9001099372"/>
    <n v="890340.76000000013"/>
    <n v="953240.11866789893"/>
    <n v="2690991.2100000004"/>
    <n v="2881100.0187778361"/>
  </r>
  <r>
    <x v="7"/>
    <x v="39"/>
    <s v="Não"/>
    <x v="0"/>
    <s v="36201"/>
    <s v="FUNDAÇÃO OSWALDO CRUZ"/>
    <s v="SAÚDE"/>
    <n v="9500000"/>
    <n v="10171140.684769996"/>
    <n v="8946000"/>
    <n v="9578002.585889725"/>
    <n v="8866125.0000000019"/>
    <n v="9492484.7056585681"/>
    <n v="8693079.4299999997"/>
    <n v="2975960.9000000013"/>
    <n v="2816809.2300000009"/>
    <n v="3015806.6274198582"/>
    <n v="2292704.3699999996"/>
    <n v="2454675.6521954695"/>
    <n v="5109513.6000000006"/>
    <n v="5470482.2796153277"/>
  </r>
  <r>
    <x v="7"/>
    <x v="40"/>
    <s v="Não"/>
    <x v="0"/>
    <s v="36211"/>
    <s v="FUNDAÇÃO NACIONAL DE SAÚDE - FUNASA"/>
    <s v="SAÚDE"/>
    <n v="5000000"/>
    <n v="5353231.9393526297"/>
    <n v="4612200"/>
    <n v="4938035.2701364392"/>
    <n v="4514910"/>
    <n v="4833872.083060516"/>
    <n v="4514850.9000000004"/>
    <n v="1100935.72"/>
    <n v="1100935.72"/>
    <n v="1178712.8518956366"/>
    <n v="949339.14"/>
    <n v="1016406.5211051115"/>
    <n v="2050274.8599999999"/>
    <n v="2195119.373000748"/>
  </r>
  <r>
    <x v="7"/>
    <x v="41"/>
    <s v="Não"/>
    <x v="0"/>
    <s v="36901"/>
    <s v="FUNDO NACIONAL DE SAÚDE"/>
    <s v="SAÚDE"/>
    <n v="12650000"/>
    <n v="13543676.806562154"/>
    <n v="12373000"/>
    <n v="13247107.757122017"/>
    <n v="12373000"/>
    <n v="13247107.757122017"/>
    <n v="12332657.26"/>
    <n v="9953604"/>
    <n v="9950194"/>
    <n v="10653139.26471098"/>
    <n v="3428054.2800000003"/>
    <n v="3670233.9323060969"/>
    <n v="13378248.280000001"/>
    <n v="14323373.197017077"/>
  </r>
  <r>
    <x v="7"/>
    <x v="42"/>
    <s v="Não"/>
    <x v="0"/>
    <s v="36901"/>
    <s v="FUNDO NACIONAL DE SAÚDE"/>
    <s v="SAÚDE"/>
    <n v="581764918"/>
    <n v="622864508.0464927"/>
    <n v="509969290.00000012"/>
    <n v="545996778.26339686"/>
    <n v="220655789.99999991"/>
    <n v="236244324.52621722"/>
    <n v="201084700.09999999"/>
    <n v="42895888.509999998"/>
    <n v="26755565.980000008"/>
    <n v="28645750.071918536"/>
    <n v="11643704.259999998"/>
    <n v="12466289.907401653"/>
    <n v="38399270.240000002"/>
    <n v="41112039.979320183"/>
  </r>
  <r>
    <x v="7"/>
    <x v="43"/>
    <s v="Não"/>
    <x v="0"/>
    <s v="36201"/>
    <s v="FUNDAÇÃO OSWALDO CRUZ"/>
    <s v="SAÚDE"/>
    <n v="8000000"/>
    <n v="8565171.1029642075"/>
    <n v="7861500"/>
    <n v="8416886.5782441385"/>
    <n v="7825016"/>
    <n v="8377825.1154290708"/>
    <n v="7817452.4699999988"/>
    <n v="7477932.5499999989"/>
    <n v="7348422.2100000009"/>
    <n v="7867561.6956840483"/>
    <n v="1872796.51"/>
    <n v="2005102.8186480273"/>
    <n v="9221218.7200000007"/>
    <n v="9872664.5143320747"/>
  </r>
  <r>
    <x v="7"/>
    <x v="44"/>
    <s v="Não"/>
    <x v="0"/>
    <s v="36901"/>
    <s v="FUNDO NACIONAL DE SAÚDE"/>
    <s v="SAÚDE"/>
    <n v="70000000"/>
    <n v="74945247.150936812"/>
    <n v="68614999.999999985"/>
    <n v="73462401.903736115"/>
    <n v="68614999.999999955"/>
    <n v="73462401.903736085"/>
    <n v="65729301.250000067"/>
    <n v="46077938.289999969"/>
    <n v="44614656.049999967"/>
    <n v="47766520.346018367"/>
    <n v="16525560.840000007"/>
    <n v="17693032.020880621"/>
    <n v="61140216.889999971"/>
    <n v="65459552.366898991"/>
  </r>
  <r>
    <x v="7"/>
    <x v="45"/>
    <s v="Não"/>
    <x v="1"/>
    <s v="24101"/>
    <s v="MINISTÉRIO DA CIÊNCIA, TECNOLOGIA, INOVAÇÕES E COMUNICAÇÕES - ADMINISTRAÇÃO DIRETA"/>
    <s v="CIÊNCIA E TECNOLOGIA"/>
    <n v="0"/>
    <n v="0"/>
    <n v="0"/>
    <n v="0"/>
    <n v="0"/>
    <n v="0"/>
    <n v="0"/>
    <n v="0"/>
    <n v="0"/>
    <n v="0"/>
    <n v="129000"/>
    <n v="138113.38403529784"/>
    <n v="129000"/>
    <n v="138113.38403529784"/>
  </r>
  <r>
    <x v="7"/>
    <x v="46"/>
    <s v="Não"/>
    <x v="0"/>
    <s v="36201"/>
    <s v="FUNDAÇÃO OSWALDO CRUZ"/>
    <s v="SAÚDE"/>
    <n v="4900000"/>
    <n v="5246167.3005655771"/>
    <n v="3542700"/>
    <n v="3792978.9583089123"/>
    <n v="0"/>
    <n v="0"/>
    <n v="0"/>
    <n v="0"/>
    <n v="0"/>
    <n v="0"/>
    <n v="1461623.48"/>
    <n v="1564881.8992887479"/>
    <n v="1461623.48"/>
    <n v="1564881.8992887479"/>
  </r>
  <r>
    <x v="7"/>
    <x v="10"/>
    <s v="Não"/>
    <x v="1"/>
    <s v="24204"/>
    <s v="COMISSÃO NACIONAL DE ENERGIA NUCLEAR"/>
    <s v="CIÊNCIA E TECNOLOGIA"/>
    <n v="92568214"/>
    <n v="99107823.950725853"/>
    <n v="91003489.000000015"/>
    <n v="97432556.781465158"/>
    <n v="109096538.00000001"/>
    <n v="116803814.33887959"/>
    <n v="109076660.90999997"/>
    <n v="91380970.210000053"/>
    <n v="89246993.849999949"/>
    <n v="95551971.593805492"/>
    <n v="47513939.210000016"/>
    <n v="50870627.38868627"/>
    <n v="136760933.05999997"/>
    <n v="146422598.98249176"/>
  </r>
  <r>
    <x v="7"/>
    <x v="11"/>
    <s v="Não"/>
    <x v="0"/>
    <s v="36201"/>
    <s v="FUNDAÇÃO OSWALDO CRUZ"/>
    <s v="SAÚDE"/>
    <n v="40000000"/>
    <n v="42825855.514821038"/>
    <n v="86567999.999999985"/>
    <n v="92683716.505175665"/>
    <n v="110550195.99999999"/>
    <n v="118360168.02577865"/>
    <n v="110384629.78"/>
    <n v="99164691.730000034"/>
    <n v="84731711.119999975"/>
    <n v="90717700.448716849"/>
    <n v="5402343.1399999987"/>
    <n v="5783999.1688781139"/>
    <n v="90134054.259999976"/>
    <n v="96501699.617594957"/>
  </r>
  <r>
    <x v="7"/>
    <x v="11"/>
    <s v="Não"/>
    <x v="5"/>
    <s v="52121"/>
    <s v="COMANDO DO EXÉRCITO - ADMINISTRAÇÃO DIRETA"/>
    <s v="DEFESA NACIONAL"/>
    <n v="3000000"/>
    <n v="3211939.1636115778"/>
    <n v="3000000"/>
    <n v="3211939.1636115778"/>
    <n v="2400000"/>
    <n v="2569551.3308892623"/>
    <n v="2399660.16"/>
    <n v="569308.36"/>
    <n v="569308.36"/>
    <n v="609527.93921849295"/>
    <n v="1326381.82"/>
    <n v="1420085.9045201342"/>
    <n v="1895690.1800000002"/>
    <n v="2029613.8437386272"/>
  </r>
  <r>
    <x v="7"/>
    <x v="11"/>
    <s v="Não"/>
    <x v="5"/>
    <s v="52921"/>
    <s v="FUNDO DO EXÉRCITO"/>
    <s v="DEFESA NACIONAL"/>
    <n v="815857"/>
    <n v="873494.35006888362"/>
    <n v="815857"/>
    <n v="873494.35006888362"/>
    <n v="571100"/>
    <n v="611446.15211285732"/>
    <n v="571094.23"/>
    <n v="354902.18"/>
    <n v="354902.18"/>
    <n v="379974.73706437519"/>
    <n v="328.68"/>
    <n v="351.90005476528444"/>
    <n v="355230.86"/>
    <n v="380326.63711914048"/>
  </r>
  <r>
    <x v="7"/>
    <x v="11"/>
    <s v="Não"/>
    <x v="5"/>
    <s v="52931"/>
    <s v="FUNDO NAVAL"/>
    <s v="DEFESA NACIONAL"/>
    <n v="1001008"/>
    <n v="1071725.5994294994"/>
    <n v="1001008"/>
    <n v="1071725.5994294994"/>
    <n v="1001008"/>
    <n v="1071725.5994294994"/>
    <n v="1001007.9999999999"/>
    <n v="818744.77999999991"/>
    <n v="818744.77999999991"/>
    <n v="876586.14129484829"/>
    <n v="1398082.7699999998"/>
    <n v="1496852.267644519"/>
    <n v="2216827.5499999998"/>
    <n v="2373438.4089393676"/>
  </r>
  <r>
    <x v="7"/>
    <x v="12"/>
    <s v="Não"/>
    <x v="1"/>
    <s v="24901"/>
    <s v="FUNDO NACIONAL DE DESENVOLVIMENTO CIENTÍFICO E TECNOLÓGICO"/>
    <s v="CIÊNCIA E TECNOLOGIA"/>
    <n v="6000000"/>
    <n v="6423878.3272231556"/>
    <n v="6000000"/>
    <n v="6423878.3272231556"/>
    <n v="5945407.0000000009"/>
    <n v="6365428.528970141"/>
    <n v="5945274.1100000003"/>
    <n v="1727952.5399999998"/>
    <n v="1722693.5399999996"/>
    <n v="1844395.6160088889"/>
    <n v="3582562.2300000004"/>
    <n v="3835657.3108708765"/>
    <n v="5305255.7700000005"/>
    <n v="5680052.9268797664"/>
  </r>
  <r>
    <x v="7"/>
    <x v="1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7"/>
    <x v="17"/>
    <s v="Não"/>
    <x v="0"/>
    <s v="36901"/>
    <s v="FUNDO NACIONAL DE SAÚDE"/>
    <s v="SAÚDE"/>
    <n v="81674200"/>
    <n v="87444187.212214902"/>
    <n v="77214499.999999985"/>
    <n v="82669425.516228706"/>
    <n v="75214499.999999985"/>
    <n v="80528132.74048765"/>
    <n v="75084808.929999992"/>
    <n v="46177482.709999993"/>
    <n v="26964776.869999997"/>
    <n v="28869740.955600202"/>
    <n v="50516608.709999986"/>
    <n v="54085424.64283023"/>
    <n v="77481385.579999983"/>
    <n v="82955165.59843044"/>
  </r>
  <r>
    <x v="7"/>
    <x v="19"/>
    <s v="CAPEX"/>
    <x v="0"/>
    <s v="36201"/>
    <s v="FUNDAÇÃO OSWALDO CRUZ"/>
    <s v="SAÚDE"/>
    <n v="72000000"/>
    <n v="77086539.926677868"/>
    <n v="63855000"/>
    <n v="68366125.097472429"/>
    <n v="63067803"/>
    <n v="67523315.472879916"/>
    <n v="63063207.940000013"/>
    <n v="44699777.439999983"/>
    <n v="38571172.389999993"/>
    <n v="41296086.395284854"/>
    <n v="4053164.71"/>
    <n v="4339506.1562057873"/>
    <n v="42624337.099999987"/>
    <n v="45635592.551490635"/>
  </r>
  <r>
    <x v="7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7"/>
    <x v="21"/>
    <s v="Não"/>
    <x v="0"/>
    <s v="36201"/>
    <s v="FUNDAÇÃO OSWALDO CRUZ"/>
    <s v="SAÚDE"/>
    <n v="71600000"/>
    <n v="76658281.371529654"/>
    <n v="76145999.999999985"/>
    <n v="81525439.850789055"/>
    <n v="70968992.99999997"/>
    <n v="75982696.006258607"/>
    <n v="70943157.679999903"/>
    <n v="65908371.06999997"/>
    <n v="64491983.55999992"/>
    <n v="69048109.245119259"/>
    <n v="3686885.2500000005"/>
    <n v="3947350.3754056212"/>
    <n v="68178868.809999913"/>
    <n v="72995459.620524868"/>
  </r>
  <r>
    <x v="7"/>
    <x v="22"/>
    <s v="Não"/>
    <x v="0"/>
    <s v="36201"/>
    <s v="FUNDAÇÃO OSWALDO CRUZ"/>
    <s v="SAÚDE"/>
    <n v="150000000"/>
    <n v="160596958.18057889"/>
    <n v="157839042.99999979"/>
    <n v="168989801.25289041"/>
    <n v="191265783.99999973"/>
    <n v="204778020.76282394"/>
    <n v="191166809.58999994"/>
    <n v="143219009.59999996"/>
    <n v="136948029.5999999"/>
    <n v="146622913.21722576"/>
    <n v="27882918.370000005"/>
    <n v="29852745.836129237"/>
    <n v="164830947.96999991"/>
    <n v="176475659.05335501"/>
  </r>
  <r>
    <x v="7"/>
    <x v="25"/>
    <s v="Não"/>
    <x v="0"/>
    <s v="36901"/>
    <s v="FUNDO NACIONAL DE SAÚDE"/>
    <s v="SAÚDE"/>
    <n v="53000000"/>
    <n v="56744258.557137877"/>
    <n v="88013705"/>
    <n v="94231555.341352046"/>
    <n v="48013705"/>
    <n v="51405699.826531008"/>
    <n v="43564633.980000004"/>
    <n v="21166671.710000001"/>
    <n v="19466671.710000001"/>
    <n v="20841921.750172853"/>
    <n v="7051138.9600000009"/>
    <n v="7549276.4578971379"/>
    <n v="26517810.670000002"/>
    <n v="28391198.208069991"/>
  </r>
  <r>
    <x v="7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8"/>
    <x v="48"/>
    <s v="Não"/>
    <x v="0"/>
    <s v="36901"/>
    <s v="FUNDO NACIONAL DE SAÚDE"/>
    <s v="ENCARGOS ESPECIAIS"/>
    <n v="4500000"/>
    <n v="4644529.561711519"/>
    <n v="4500000"/>
    <n v="4644529.561711519"/>
    <n v="4500000"/>
    <n v="4644529.561711519"/>
    <n v="4500000"/>
    <n v="4500000"/>
    <n v="4500000"/>
    <n v="4644529.561711519"/>
    <n v="0"/>
    <n v="0"/>
    <n v="4500000"/>
    <n v="4644529.561711519"/>
  </r>
  <r>
    <x v="8"/>
    <x v="2"/>
    <s v="Não"/>
    <x v="0"/>
    <s v="36201"/>
    <s v="FUNDAÇÃO OSWALDO CRUZ"/>
    <s v="SAÚDE"/>
    <n v="14000000"/>
    <n v="14449647.525324726"/>
    <n v="13911999.999999996"/>
    <n v="14358821.169451252"/>
    <n v="13911999.999999996"/>
    <n v="14358821.169451252"/>
    <n v="13909693.460000001"/>
    <n v="13264827.910000002"/>
    <n v="13233328.309999999"/>
    <n v="13658352.119028652"/>
    <n v="2494171.27"/>
    <n v="2574278.2656636806"/>
    <n v="15727499.579999998"/>
    <n v="16232630.384692332"/>
  </r>
  <r>
    <x v="8"/>
    <x v="2"/>
    <s v="Não"/>
    <x v="0"/>
    <s v="36901"/>
    <s v="FUNDO NACIONAL DE SAÚDE"/>
    <s v="SAÚDE"/>
    <n v="15000000"/>
    <n v="15481765.205705063"/>
    <n v="15000000"/>
    <n v="15481765.205705063"/>
    <n v="15000000"/>
    <n v="15481765.205705063"/>
    <n v="15000000"/>
    <n v="9295882.7299999986"/>
    <n v="9286682.7299999986"/>
    <n v="9584949.437715739"/>
    <n v="5404814.5499999998"/>
    <n v="5578404.6562318979"/>
    <n v="14691497.279999997"/>
    <n v="15163354.093947636"/>
  </r>
  <r>
    <x v="8"/>
    <x v="27"/>
    <s v="CAPEX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8"/>
    <x v="5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8"/>
    <x v="29"/>
    <s v="CAPEX"/>
    <x v="0"/>
    <s v="36201"/>
    <s v="FUNDAÇÃO OSWALDO CRUZ"/>
    <s v="SAÚDE"/>
    <n v="15000000"/>
    <n v="15481765.205705063"/>
    <n v="15000000"/>
    <n v="15481765.205705063"/>
    <n v="0"/>
    <n v="0"/>
    <n v="0"/>
    <n v="0"/>
    <n v="0"/>
    <n v="0"/>
    <n v="5371144.0999999996"/>
    <n v="5543652.7894805353"/>
    <n v="5371144.0999999996"/>
    <n v="5543652.7894805353"/>
  </r>
  <r>
    <x v="8"/>
    <x v="30"/>
    <s v="CAPEX"/>
    <x v="0"/>
    <s v="36201"/>
    <s v="FUNDAÇÃO OSWALDO CRUZ"/>
    <s v="SAÚDE"/>
    <n v="0"/>
    <n v="0"/>
    <n v="0"/>
    <n v="0"/>
    <n v="0"/>
    <n v="0"/>
    <n v="0"/>
    <n v="0"/>
    <n v="0"/>
    <n v="0"/>
    <n v="66233.789999999994"/>
    <n v="68361.065697598387"/>
    <n v="66233.789999999994"/>
    <n v="68361.065697598387"/>
  </r>
  <r>
    <x v="8"/>
    <x v="31"/>
    <s v="CAPEX"/>
    <x v="0"/>
    <s v="36201"/>
    <s v="FUNDAÇÃO OSWALDO CRUZ"/>
    <s v="SAÚDE"/>
    <n v="172000000"/>
    <n v="177524241.02541807"/>
    <n v="161680000"/>
    <n v="166872786.56389299"/>
    <n v="141680000"/>
    <n v="146230432.95628622"/>
    <n v="141680000"/>
    <n v="62180995.979999982"/>
    <n v="62180995.979999982"/>
    <n v="64178105.334616676"/>
    <n v="38905730.439999998"/>
    <n v="40155292.255235486"/>
    <n v="101086726.41999999"/>
    <n v="104333397.58985217"/>
  </r>
  <r>
    <x v="8"/>
    <x v="32"/>
    <s v="CAPEX"/>
    <x v="0"/>
    <s v="36201"/>
    <s v="FUNDAÇÃO OSWALDO CRUZ"/>
    <s v="SAÚDE"/>
    <n v="0"/>
    <n v="0"/>
    <n v="0"/>
    <n v="0"/>
    <n v="0"/>
    <n v="0"/>
    <n v="0"/>
    <n v="0"/>
    <n v="0"/>
    <n v="0"/>
    <n v="170063.23"/>
    <n v="175525.26646558786"/>
    <n v="170063.23"/>
    <n v="175525.26646558786"/>
  </r>
  <r>
    <x v="8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8"/>
    <x v="37"/>
    <s v="CAPEX"/>
    <x v="0"/>
    <s v="36201"/>
    <s v="FUNDAÇÃO OSWALDO CRUZ"/>
    <s v="SAÚDE"/>
    <n v="15000000"/>
    <n v="15481765.205705063"/>
    <n v="11700000"/>
    <n v="12075776.860449949"/>
    <n v="2138143"/>
    <n v="2206815.193481456"/>
    <n v="2138142.48"/>
    <n v="579597.11"/>
    <n v="579597.11"/>
    <n v="598212.42472834734"/>
    <n v="8361462.2499999991"/>
    <n v="8630013.0220577568"/>
    <n v="8941059.3600000013"/>
    <n v="9228225.4467861075"/>
  </r>
  <r>
    <x v="8"/>
    <x v="47"/>
    <s v="CAPEX"/>
    <x v="0"/>
    <s v="36901"/>
    <s v="FUNDO NACIONAL DE SAÚDE"/>
    <s v="SAÚDE"/>
    <n v="500000"/>
    <n v="516058.84019016876"/>
    <n v="500000"/>
    <n v="516058.84019016876"/>
    <n v="0"/>
    <n v="0"/>
    <n v="0"/>
    <n v="0"/>
    <n v="0"/>
    <n v="0"/>
    <n v="0"/>
    <n v="0"/>
    <n v="0"/>
    <n v="0"/>
  </r>
  <r>
    <x v="8"/>
    <x v="38"/>
    <s v="Não"/>
    <x v="0"/>
    <s v="36201"/>
    <s v="FUNDAÇÃO OSWALDO CRUZ"/>
    <s v="SAÚDE"/>
    <n v="2800000"/>
    <n v="2889929.5050649452"/>
    <n v="3100000"/>
    <n v="3199564.8091790467"/>
    <n v="3100000"/>
    <n v="3199564.8091790467"/>
    <n v="2799913.3"/>
    <n v="2782414.94"/>
    <n v="2782414.94"/>
    <n v="2871779.6537283962"/>
    <n v="857169.02000000014"/>
    <n v="884699.30061628728"/>
    <n v="3639583.96"/>
    <n v="3756478.9543446833"/>
  </r>
  <r>
    <x v="8"/>
    <x v="39"/>
    <s v="Não"/>
    <x v="0"/>
    <s v="36201"/>
    <s v="FUNDAÇÃO OSWALDO CRUZ"/>
    <s v="SAÚDE"/>
    <n v="9000000"/>
    <n v="9289059.1234230381"/>
    <n v="33880000"/>
    <n v="34968147.011285834"/>
    <n v="33880000"/>
    <n v="34968147.011285834"/>
    <n v="33879504.520000003"/>
    <n v="10045504.860000003"/>
    <n v="10003224.860000001"/>
    <n v="10324505.238826128"/>
    <n v="5578953.4300000025"/>
    <n v="5758136.4731215304"/>
    <n v="15582178.290000003"/>
    <n v="16082641.711947657"/>
  </r>
  <r>
    <x v="8"/>
    <x v="40"/>
    <s v="Não"/>
    <x v="0"/>
    <s v="36211"/>
    <s v="FUNDAÇÃO NACIONAL DE SAÚDE - FUNASA"/>
    <s v="SAÚDE"/>
    <n v="5150000"/>
    <n v="5315406.0539587382"/>
    <n v="4830999.9999999991"/>
    <n v="4986160.5139174098"/>
    <n v="3831000"/>
    <n v="3954042.8335370733"/>
    <n v="1058988.2300000002"/>
    <n v="658989.06000000006"/>
    <n v="658989.06000000006"/>
    <n v="680154.26000321913"/>
    <n v="692845.08999999985"/>
    <n v="715097.66715370608"/>
    <n v="1351834.15"/>
    <n v="1395251.9271569252"/>
  </r>
  <r>
    <x v="8"/>
    <x v="41"/>
    <s v="Não"/>
    <x v="0"/>
    <s v="36901"/>
    <s v="FUNDO NACIONAL DE SAÚDE"/>
    <s v="SAÚDE"/>
    <n v="13000000"/>
    <n v="13417529.844944388"/>
    <n v="12780000"/>
    <n v="13190463.955260715"/>
    <n v="12021745"/>
    <n v="12407855.563523922"/>
    <n v="12019883.060000001"/>
    <n v="12000000"/>
    <n v="12000000"/>
    <n v="12385412.164564051"/>
    <n v="3290190.25"/>
    <n v="3395863.5288400031"/>
    <n v="15290190.25"/>
    <n v="15781275.693404054"/>
  </r>
  <r>
    <x v="8"/>
    <x v="42"/>
    <s v="Não"/>
    <x v="0"/>
    <s v="36901"/>
    <s v="FUNDO NACIONAL DE SAÚDE"/>
    <s v="SAÚDE"/>
    <n v="117000000"/>
    <n v="120757768.60449949"/>
    <n v="105872600"/>
    <n v="109272982.32783532"/>
    <n v="105872600"/>
    <n v="109272982.32783532"/>
    <n v="43576441.269999996"/>
    <n v="13649820.060000001"/>
    <n v="5013008.37"/>
    <n v="5174014.5705716172"/>
    <n v="63169210.469999999"/>
    <n v="65198058.981753729"/>
    <n v="68182218.840000004"/>
    <n v="70372073.552325353"/>
  </r>
  <r>
    <x v="8"/>
    <x v="43"/>
    <s v="Não"/>
    <x v="0"/>
    <s v="36201"/>
    <s v="FUNDAÇÃO OSWALDO CRUZ"/>
    <s v="SAÚDE"/>
    <n v="8000000"/>
    <n v="8256941.4430427002"/>
    <n v="8279999.9999999981"/>
    <n v="8545934.3935491927"/>
    <n v="8279999.9999999981"/>
    <n v="8545934.3935491927"/>
    <n v="8280000.0000000028"/>
    <n v="7403108.6599999992"/>
    <n v="6873799.410000002"/>
    <n v="7094569.9024489354"/>
    <n v="358952.97"/>
    <n v="370481.70676203287"/>
    <n v="7232752.3800000027"/>
    <n v="7465051.6092109689"/>
  </r>
  <r>
    <x v="8"/>
    <x v="44"/>
    <s v="Não"/>
    <x v="0"/>
    <s v="36901"/>
    <s v="FUNDO NACIONAL DE SAÚDE"/>
    <s v="SAÚDE"/>
    <n v="70000000"/>
    <n v="72248237.626623631"/>
    <n v="68900000"/>
    <n v="71112908.178205252"/>
    <n v="68899999.99999997"/>
    <n v="71112908.178205222"/>
    <n v="68346235.520000041"/>
    <n v="48370177.560000017"/>
    <n v="48324703.06000001"/>
    <n v="49876780.427355811"/>
    <n v="18643352.120000016"/>
    <n v="19242133.344608266"/>
    <n v="66968055.180000022"/>
    <n v="69118913.771964073"/>
  </r>
  <r>
    <x v="8"/>
    <x v="45"/>
    <s v="Não"/>
    <x v="1"/>
    <s v="24101"/>
    <s v="MINISTÉRIO DA CIÊNCIA, TECNOLOGIA, INOVAÇÕES E COMUNICAÇÕES - ADMINISTRAÇÃO DIRETA"/>
    <s v="CIÊNCIA E TECNOLOGIA"/>
    <n v="0"/>
    <n v="0"/>
    <n v="0"/>
    <n v="0"/>
    <n v="0"/>
    <n v="0"/>
    <n v="0"/>
    <n v="0"/>
    <n v="0"/>
    <n v="0"/>
    <n v="3000"/>
    <n v="3096.3530411410129"/>
    <n v="3000"/>
    <n v="3096.3530411410129"/>
  </r>
  <r>
    <x v="8"/>
    <x v="46"/>
    <s v="Não"/>
    <x v="0"/>
    <s v="36201"/>
    <s v="FUNDAÇÃO OSWALDO CRUZ"/>
    <s v="SAÚDE"/>
    <n v="0"/>
    <n v="0"/>
    <n v="0"/>
    <n v="0"/>
    <n v="0"/>
    <n v="0"/>
    <n v="0"/>
    <n v="0"/>
    <n v="0"/>
    <n v="0"/>
    <n v="10373"/>
    <n v="10706.156698585242"/>
    <n v="10373"/>
    <n v="10706.156698585242"/>
  </r>
  <r>
    <x v="8"/>
    <x v="10"/>
    <s v="Não"/>
    <x v="1"/>
    <s v="24204"/>
    <s v="COMISSÃO NACIONAL DE ENERGIA NUCLEAR"/>
    <s v="CIÊNCIA E TECNOLOGIA"/>
    <n v="103987256"/>
    <n v="107327085.45183635"/>
    <n v="103987256.00000001"/>
    <n v="107327085.45183636"/>
    <n v="103987256.00000001"/>
    <n v="107327085.45183636"/>
    <n v="102567756.72000019"/>
    <n v="89675593.510000035"/>
    <n v="83626155.850000098"/>
    <n v="86312033.995026693"/>
    <n v="19308977.920000017"/>
    <n v="19929137.501305573"/>
    <n v="102935133.77000012"/>
    <n v="106241171.49633227"/>
  </r>
  <r>
    <x v="8"/>
    <x v="11"/>
    <s v="Não"/>
    <x v="0"/>
    <s v="36201"/>
    <s v="FUNDAÇÃO OSWALDO CRUZ"/>
    <s v="SAÚDE"/>
    <n v="40000000"/>
    <n v="41284707.2152135"/>
    <n v="40000000"/>
    <n v="41284707.2152135"/>
    <n v="47999401"/>
    <n v="49541030.419765659"/>
    <n v="47999390.999999993"/>
    <n v="34470444.039999992"/>
    <n v="34399243.960000008"/>
    <n v="35504067.88283255"/>
    <n v="25724620.519999992"/>
    <n v="26550835.659766827"/>
    <n v="60123864.480000004"/>
    <n v="62054903.542599373"/>
  </r>
  <r>
    <x v="8"/>
    <x v="11"/>
    <s v="Não"/>
    <x v="5"/>
    <s v="52121"/>
    <s v="COMANDO DO EXÉRCITO - ADMINISTRAÇÃO DIRETA"/>
    <s v="DEFESA NACIONAL"/>
    <n v="0"/>
    <n v="0"/>
    <n v="0"/>
    <n v="0"/>
    <n v="0"/>
    <n v="0"/>
    <n v="0"/>
    <n v="0"/>
    <n v="0"/>
    <n v="0"/>
    <n v="2152957.0699999994"/>
    <n v="2222105.0570468474"/>
    <n v="2152957.0699999994"/>
    <n v="2222105.0570468474"/>
  </r>
  <r>
    <x v="8"/>
    <x v="11"/>
    <s v="Não"/>
    <x v="5"/>
    <s v="52921"/>
    <s v="FUNDO DO EXÉRCITO"/>
    <s v="DEFESA NACIONAL"/>
    <n v="1989514"/>
    <n v="2053412.574764207"/>
    <n v="1989514"/>
    <n v="2053412.574764207"/>
    <n v="1989514"/>
    <n v="2053412.574764207"/>
    <n v="1988828.4500000004"/>
    <n v="1014712.7600000001"/>
    <n v="988212.76"/>
    <n v="1019951.8615734512"/>
    <n v="151575"/>
    <n v="156443.23740364966"/>
    <n v="1139787.76"/>
    <n v="1176395.098977101"/>
  </r>
  <r>
    <x v="8"/>
    <x v="11"/>
    <s v="Não"/>
    <x v="5"/>
    <s v="52931"/>
    <s v="FUNDO NAVAL"/>
    <s v="DEFESA NACIONAL"/>
    <n v="0"/>
    <n v="0"/>
    <n v="0"/>
    <n v="0"/>
    <n v="0"/>
    <n v="0"/>
    <n v="0"/>
    <n v="0"/>
    <n v="0"/>
    <n v="0"/>
    <n v="184311.63999999998"/>
    <n v="190231.30234389583"/>
    <n v="184311.63999999998"/>
    <n v="190231.30234389583"/>
  </r>
  <r>
    <x v="8"/>
    <x v="12"/>
    <s v="Não"/>
    <x v="1"/>
    <s v="24901"/>
    <s v="FUNDO NACIONAL DE DESENVOLVIMENTO CIENTÍFICO E TECNOLÓGICO"/>
    <s v="CIÊNCIA E TECNOLOGIA"/>
    <n v="13981360"/>
    <n v="14430408.851762436"/>
    <n v="13981360"/>
    <n v="14430408.851762436"/>
    <n v="13969329"/>
    <n v="14417991.443949781"/>
    <n v="13969328.999999998"/>
    <n v="10156045.859999999"/>
    <n v="10067197.450000001"/>
    <n v="10390532.48002485"/>
    <n v="2710971.7800000003"/>
    <n v="2798041.9051501551"/>
    <n v="12778169.23"/>
    <n v="13188574.385175005"/>
  </r>
  <r>
    <x v="8"/>
    <x v="17"/>
    <s v="Não"/>
    <x v="0"/>
    <s v="36901"/>
    <s v="FUNDO NACIONAL DE SAÚDE"/>
    <s v="SAÚDE"/>
    <n v="82000000"/>
    <n v="84633649.791187689"/>
    <n v="79180000"/>
    <n v="81723077.932515129"/>
    <n v="70238255"/>
    <n v="72494144.824562654"/>
    <n v="70228974.479999989"/>
    <n v="36226943.25"/>
    <n v="23874037.970000006"/>
    <n v="24640816.69090851"/>
    <n v="47451235.70000001"/>
    <n v="48975259.321864672"/>
    <n v="71325273.670000017"/>
    <n v="73616076.012773186"/>
  </r>
  <r>
    <x v="8"/>
    <x v="19"/>
    <s v="CAPEX"/>
    <x v="0"/>
    <s v="36201"/>
    <s v="FUNDAÇÃO OSWALDO CRUZ"/>
    <s v="SAÚDE"/>
    <n v="80000000"/>
    <n v="82569414.430427"/>
    <n v="82550000.00000006"/>
    <n v="85201314.515396923"/>
    <n v="81135266.00000003"/>
    <n v="83741142.540961698"/>
    <n v="80815493.579999968"/>
    <n v="59618583.85999997"/>
    <n v="59265490.180000007"/>
    <n v="61168960.251185283"/>
    <n v="20889435.080000006"/>
    <n v="21560355.279225256"/>
    <n v="80154925.260000005"/>
    <n v="82729315.530410528"/>
  </r>
  <r>
    <x v="8"/>
    <x v="2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8"/>
    <x v="21"/>
    <s v="Não"/>
    <x v="0"/>
    <s v="36201"/>
    <s v="FUNDAÇÃO OSWALDO CRUZ"/>
    <s v="SAÚDE"/>
    <n v="100000000"/>
    <n v="103211768.03803375"/>
    <n v="101884221.00000001"/>
    <n v="105156505.84587769"/>
    <n v="103684221.00000001"/>
    <n v="107014317.6705623"/>
    <n v="103682197.81999999"/>
    <n v="91241329.699999899"/>
    <n v="91140816.98999995"/>
    <n v="94068048.619687602"/>
    <n v="5915092.6900000013"/>
    <n v="6105071.7464374928"/>
    <n v="97055909.680000022"/>
    <n v="100173120.36612518"/>
  </r>
  <r>
    <x v="8"/>
    <x v="22"/>
    <s v="Não"/>
    <x v="0"/>
    <s v="36201"/>
    <s v="FUNDAÇÃO OSWALDO CRUZ"/>
    <s v="SAÚDE"/>
    <n v="156500000"/>
    <n v="161526416.97952282"/>
    <n v="168810773.99999994"/>
    <n v="174232584.48408934"/>
    <n v="228461824.00000006"/>
    <n v="235799487.84234101"/>
    <n v="224279281.09999976"/>
    <n v="179498429.13999975"/>
    <n v="177145496.74999952"/>
    <n v="182834999.19543213"/>
    <n v="53492287.350000009"/>
    <n v="55210335.537920482"/>
    <n v="230637784.09999955"/>
    <n v="238045334.73335263"/>
  </r>
  <r>
    <x v="8"/>
    <x v="25"/>
    <s v="Não"/>
    <x v="0"/>
    <s v="36901"/>
    <s v="FUNDO NACIONAL DE SAÚDE"/>
    <s v="SAÚDE"/>
    <n v="53000000"/>
    <n v="54702237.060157895"/>
    <n v="48919000"/>
    <n v="50490164.806525737"/>
    <n v="48919000"/>
    <n v="50490164.806525737"/>
    <n v="40498238.319999993"/>
    <n v="6261154.8499999996"/>
    <n v="0"/>
    <n v="0"/>
    <n v="22222681.139999997"/>
    <n v="22936422.110048674"/>
    <n v="22222681.139999997"/>
    <n v="22936422.110048674"/>
  </r>
  <r>
    <x v="8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  <r>
    <x v="9"/>
    <x v="48"/>
    <s v="Não"/>
    <x v="0"/>
    <s v="36901"/>
    <s v="FUNDO NACIONAL DE SAÚDE"/>
    <s v="ENCARGOS ESPECIAIS"/>
    <n v="3360000"/>
    <n v="3360000"/>
    <n v="3249479"/>
    <n v="3249479"/>
    <n v="4611329"/>
    <n v="4611329"/>
    <n v="4611329"/>
    <n v="4435056"/>
    <n v="4435056"/>
    <n v="4435056"/>
    <n v="0"/>
    <n v="0"/>
    <n v="4435056"/>
    <n v="4435056"/>
  </r>
  <r>
    <x v="9"/>
    <x v="48"/>
    <s v="Não"/>
    <x v="0"/>
    <s v="36901"/>
    <s v="RECURSOS SOB SUPERVISÃO DO FUNDO NACIONAL DE SAÚDE"/>
    <s v="ENCARGOS ESPECIAIS"/>
    <n v="0"/>
    <n v="0"/>
    <n v="1390723"/>
    <n v="1390723"/>
    <n v="0"/>
    <n v="0"/>
    <n v="0"/>
    <n v="0"/>
    <n v="0"/>
    <n v="0"/>
    <n v="0"/>
    <n v="0"/>
    <n v="0"/>
    <n v="0"/>
  </r>
  <r>
    <x v="9"/>
    <x v="48"/>
    <s v="Não"/>
    <x v="6"/>
    <s v="93386"/>
    <s v="RECURSOS SOB SUPERVISÃO DO FUNDO NACIONAL DE SAÚDE"/>
    <s v="ENCARGOS ESPECIAIS"/>
    <n v="1440000"/>
    <n v="1440000"/>
    <n v="0"/>
    <n v="0"/>
    <n v="0"/>
    <n v="0"/>
    <n v="0"/>
    <n v="0"/>
    <n v="0"/>
    <n v="0"/>
    <n v="0"/>
    <n v="0"/>
    <n v="0"/>
    <n v="0"/>
  </r>
  <r>
    <x v="9"/>
    <x v="2"/>
    <s v="Não"/>
    <x v="0"/>
    <s v="36201"/>
    <s v="FUNDAÇÃO OSWALDO CRUZ"/>
    <s v="SAÚDE"/>
    <n v="0"/>
    <n v="0"/>
    <n v="0"/>
    <n v="0"/>
    <n v="0"/>
    <n v="0"/>
    <n v="0"/>
    <n v="0"/>
    <n v="0"/>
    <n v="0"/>
    <n v="509690.52"/>
    <n v="509690.52"/>
    <n v="509690.52"/>
    <n v="509690.52"/>
  </r>
  <r>
    <x v="9"/>
    <x v="2"/>
    <s v="Não"/>
    <x v="0"/>
    <s v="36901"/>
    <s v="FUNDO NACIONAL DE SAÚDE"/>
    <s v="SAÚDE"/>
    <n v="0"/>
    <n v="0"/>
    <n v="0"/>
    <n v="0"/>
    <n v="0"/>
    <n v="0"/>
    <n v="0"/>
    <n v="0"/>
    <n v="0"/>
    <n v="0"/>
    <n v="3406407.27"/>
    <n v="3406407.27"/>
    <n v="3406407.27"/>
    <n v="3406407.27"/>
  </r>
  <r>
    <x v="9"/>
    <x v="5"/>
    <s v="CAPEX"/>
    <x v="0"/>
    <s v="36201"/>
    <s v="FUNDAÇÃO OSWALDO CRUZ"/>
    <s v="SAÚDE"/>
    <n v="0"/>
    <n v="0"/>
    <n v="0"/>
    <n v="0"/>
    <n v="0"/>
    <n v="0"/>
    <n v="0"/>
    <n v="0"/>
    <n v="0"/>
    <n v="0"/>
    <n v="509.76"/>
    <n v="509.76"/>
    <n v="509.76"/>
    <n v="509.76"/>
  </r>
  <r>
    <x v="9"/>
    <x v="29"/>
    <s v="CAPEX"/>
    <x v="0"/>
    <s v="36201"/>
    <s v="FUNDAÇÃO OSWALDO CRUZ"/>
    <s v="SAÚDE"/>
    <n v="15000000"/>
    <n v="15000000"/>
    <n v="15000000"/>
    <n v="15000000"/>
    <n v="588995"/>
    <n v="588995"/>
    <n v="588994.44999999995"/>
    <n v="588994.44999999995"/>
    <n v="588994.44999999995"/>
    <n v="588994.44999999995"/>
    <n v="606045.87"/>
    <n v="606045.87"/>
    <n v="1195040.3199999998"/>
    <n v="1195040.3199999998"/>
  </r>
  <r>
    <x v="9"/>
    <x v="30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9"/>
    <x v="31"/>
    <s v="CAPEX"/>
    <x v="0"/>
    <s v="36201"/>
    <s v="FUNDAÇÃO OSWALDO CRUZ"/>
    <s v="SAÚDE"/>
    <n v="172000000"/>
    <n v="172000000"/>
    <n v="172000000"/>
    <n v="172000000"/>
    <n v="101999999.99999997"/>
    <n v="101999999.99999997"/>
    <n v="102000000"/>
    <n v="92660483.860000014"/>
    <n v="91291211.790000007"/>
    <n v="91291211.790000007"/>
    <n v="24454754.969999999"/>
    <n v="24454754.969999999"/>
    <n v="115745966.76000002"/>
    <n v="115745966.76000002"/>
  </r>
  <r>
    <x v="9"/>
    <x v="34"/>
    <s v="CAPEX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9"/>
    <x v="37"/>
    <s v="CAPEX"/>
    <x v="0"/>
    <s v="36201"/>
    <s v="FUNDAÇÃO OSWALDO CRUZ"/>
    <s v="SAÚDE"/>
    <n v="15000000"/>
    <n v="15000000"/>
    <n v="15000000"/>
    <n v="15000000"/>
    <n v="4335216"/>
    <n v="4335216"/>
    <n v="4332960.2699999996"/>
    <n v="1193356.3099999998"/>
    <n v="1193356.3099999998"/>
    <n v="1193356.3099999998"/>
    <n v="2358802.8899999997"/>
    <n v="2358802.8899999997"/>
    <n v="3552159.1999999993"/>
    <n v="3552159.1999999993"/>
  </r>
  <r>
    <x v="9"/>
    <x v="47"/>
    <s v="CAPEX"/>
    <x v="0"/>
    <s v="36901"/>
    <s v="FUNDO NACIONAL DE SAÚDE"/>
    <s v="SAÚDE"/>
    <n v="2500000"/>
    <n v="2500000"/>
    <n v="2500000"/>
    <n v="2500000"/>
    <n v="0"/>
    <n v="0"/>
    <n v="0"/>
    <n v="0"/>
    <n v="0"/>
    <n v="0"/>
    <n v="0"/>
    <n v="0"/>
    <n v="0"/>
    <n v="0"/>
  </r>
  <r>
    <x v="9"/>
    <x v="49"/>
    <s v="Não"/>
    <x v="0"/>
    <s v="36201"/>
    <s v="FUNDAÇÃO OSWALDO CRUZ"/>
    <s v="SAÚDE"/>
    <n v="10000000"/>
    <n v="10000000"/>
    <n v="33905595"/>
    <n v="33905595"/>
    <n v="23905595"/>
    <n v="23905595"/>
    <n v="23905594.999999993"/>
    <n v="5075962.5999999996"/>
    <n v="4412147.8899999997"/>
    <n v="4412147.8899999997"/>
    <n v="0"/>
    <n v="0"/>
    <n v="4412147.8899999997"/>
    <n v="4412147.8899999997"/>
  </r>
  <r>
    <x v="9"/>
    <x v="38"/>
    <s v="Não"/>
    <x v="0"/>
    <s v="36201"/>
    <s v="FUNDAÇÃO OSWALDO CRUZ"/>
    <s v="SAÚDE"/>
    <n v="0"/>
    <n v="0"/>
    <n v="0"/>
    <n v="0"/>
    <n v="0"/>
    <n v="0"/>
    <n v="0"/>
    <n v="0"/>
    <n v="0"/>
    <n v="0"/>
    <n v="18348.16"/>
    <n v="18348.16"/>
    <n v="18348.16"/>
    <n v="18348.16"/>
  </r>
  <r>
    <x v="9"/>
    <x v="39"/>
    <s v="Não"/>
    <x v="0"/>
    <s v="36201"/>
    <s v="FUNDAÇÃO OSWALDO CRUZ"/>
    <s v="SAÚDE"/>
    <n v="16000000"/>
    <n v="16000000"/>
    <n v="13600000"/>
    <n v="13600000"/>
    <n v="13600000"/>
    <n v="13600000"/>
    <n v="13591511.9"/>
    <n v="4189687.39"/>
    <n v="3501559.13"/>
    <n v="3501559.13"/>
    <n v="10298272.98"/>
    <n v="10298272.98"/>
    <n v="13799832.109999999"/>
    <n v="13799832.109999999"/>
  </r>
  <r>
    <x v="9"/>
    <x v="40"/>
    <s v="Não"/>
    <x v="0"/>
    <s v="36211"/>
    <s v="FUNDAÇÃO NACIONAL DE SAÚDE - FUNASA"/>
    <s v="SAÚDE"/>
    <n v="5150000"/>
    <n v="5150000"/>
    <n v="4776999.9999999991"/>
    <n v="4776999.9999999991"/>
    <n v="777000"/>
    <n v="777000"/>
    <n v="320651.56"/>
    <n v="55000"/>
    <n v="0"/>
    <n v="0"/>
    <n v="364898.32"/>
    <n v="364898.32"/>
    <n v="364898.32"/>
    <n v="364898.32"/>
  </r>
  <r>
    <x v="9"/>
    <x v="41"/>
    <s v="Não"/>
    <x v="0"/>
    <s v="36901"/>
    <s v="FUNDO NACIONAL DE SAÚDE"/>
    <s v="SAÚDE"/>
    <n v="0"/>
    <n v="0"/>
    <n v="0"/>
    <n v="0"/>
    <n v="0"/>
    <n v="0"/>
    <n v="0"/>
    <n v="0"/>
    <n v="0"/>
    <n v="0"/>
    <n v="175213.52"/>
    <n v="175213.52"/>
    <n v="175213.52"/>
    <n v="175213.52"/>
  </r>
  <r>
    <x v="9"/>
    <x v="42"/>
    <s v="Não"/>
    <x v="0"/>
    <s v="36901"/>
    <s v="FUNDO NACIONAL DE SAÚDE"/>
    <s v="SAÚDE"/>
    <n v="93000000"/>
    <n v="93000000"/>
    <n v="82299000"/>
    <n v="82299000"/>
    <n v="71272016"/>
    <n v="71272016"/>
    <n v="71272015.289999992"/>
    <n v="9430678.0500000007"/>
    <n v="3630355.0299999993"/>
    <n v="3630355.0299999993"/>
    <n v="53723960.589999996"/>
    <n v="53723960.589999996"/>
    <n v="57354315.619999997"/>
    <n v="57354315.619999997"/>
  </r>
  <r>
    <x v="9"/>
    <x v="43"/>
    <s v="Não"/>
    <x v="0"/>
    <s v="36201"/>
    <s v="FUNDAÇÃO OSWALDO CRUZ"/>
    <s v="SAÚDE"/>
    <n v="10000000"/>
    <n v="10000000"/>
    <n v="10000000"/>
    <n v="10000000"/>
    <n v="10000000"/>
    <n v="10000000"/>
    <n v="9999999.589999998"/>
    <n v="8516274.2300000004"/>
    <n v="8172076.1500000022"/>
    <n v="8172076.1500000022"/>
    <n v="1305385.2899999998"/>
    <n v="1305385.2899999998"/>
    <n v="9477461.4400000013"/>
    <n v="9477461.4400000013"/>
  </r>
  <r>
    <x v="9"/>
    <x v="44"/>
    <s v="Não"/>
    <x v="0"/>
    <s v="36901"/>
    <s v="FUNDO NACIONAL DE SAÚDE"/>
    <s v="SAÚDE"/>
    <n v="73000000"/>
    <n v="73000000"/>
    <n v="70420000"/>
    <n v="70420000"/>
    <n v="70420000"/>
    <n v="70420000"/>
    <n v="64873467.159999937"/>
    <n v="32458814.129999992"/>
    <n v="32458814.129999988"/>
    <n v="32458814.129999988"/>
    <n v="15567202.609999999"/>
    <n v="15567202.609999999"/>
    <n v="48026016.739999987"/>
    <n v="48026016.739999987"/>
  </r>
  <r>
    <x v="9"/>
    <x v="45"/>
    <s v="Não"/>
    <x v="1"/>
    <s v="24101"/>
    <s v="MINISTÉRIO DA CIÊNCIA, TECNOLOGIA, INOVAÇÕES E COMUNICAÇÕES - ADMINISTRAÇÃO DIRETA"/>
    <s v="CIÊNCIA E TECNOLOGIA"/>
    <n v="0"/>
    <n v="0"/>
    <n v="0"/>
    <n v="0"/>
    <n v="0"/>
    <n v="0"/>
    <n v="0"/>
    <n v="0"/>
    <n v="0"/>
    <n v="0"/>
    <n v="0"/>
    <n v="0"/>
    <n v="0"/>
    <n v="0"/>
  </r>
  <r>
    <x v="9"/>
    <x v="50"/>
    <s v="Não"/>
    <x v="0"/>
    <s v="36201"/>
    <s v="FUNDAÇÃO OSWALDO CRUZ"/>
    <s v="SAÚDE"/>
    <n v="169800000"/>
    <n v="169800000"/>
    <n v="201086820.99999994"/>
    <n v="201086820.99999994"/>
    <n v="291356155.99999982"/>
    <n v="291356155.99999982"/>
    <n v="288570156.89000028"/>
    <n v="235546394.5200004"/>
    <n v="221073072.59000015"/>
    <n v="221073072.59000015"/>
    <n v="0"/>
    <n v="0"/>
    <n v="221073072.59000015"/>
    <n v="221073072.59000015"/>
  </r>
  <r>
    <x v="9"/>
    <x v="50"/>
    <s v="Não"/>
    <x v="0"/>
    <s v="36901"/>
    <s v="FUNDO NACIONAL DE SAÚDE"/>
    <s v="SAÚDE"/>
    <n v="114500000"/>
    <n v="114500000"/>
    <n v="121668227"/>
    <n v="121668227"/>
    <n v="120498000"/>
    <n v="120498000"/>
    <n v="114877915.31"/>
    <n v="96117808.409999982"/>
    <n v="60689078.220000006"/>
    <n v="60689078.220000006"/>
    <n v="0"/>
    <n v="0"/>
    <n v="60689078.220000006"/>
    <n v="60689078.220000006"/>
  </r>
  <r>
    <x v="9"/>
    <x v="51"/>
    <s v="Não"/>
    <x v="1"/>
    <s v="24101"/>
    <s v="MINISTÉRIO DA CIÊNCIA, TECNOLOGIA, INOVAÇÕES E COMUNICAÇÕES - ADMINISTRAÇÃO DIRETA"/>
    <s v="CIÊNCIA E TECNOLOGIA"/>
    <n v="0"/>
    <n v="0"/>
    <n v="0"/>
    <n v="0"/>
    <n v="126300000.00000003"/>
    <n v="126300000.00000003"/>
    <n v="126188578.36"/>
    <n v="118427962.36000001"/>
    <n v="118427962.36000001"/>
    <n v="118427962.36000001"/>
    <n v="0"/>
    <n v="0"/>
    <n v="118427962.36000001"/>
    <n v="118427962.36000001"/>
  </r>
  <r>
    <x v="9"/>
    <x v="51"/>
    <s v="Não"/>
    <x v="1"/>
    <s v="24901"/>
    <s v="FUNDO NACIONAL DE DESENVOLVIMENTO CIENTÍFICO E TECNOLÓGICO"/>
    <s v="CIÊNCIA E TECNOLOGIA"/>
    <n v="0"/>
    <n v="0"/>
    <n v="0"/>
    <n v="0"/>
    <n v="326500000"/>
    <n v="326500000"/>
    <n v="322807031.57999992"/>
    <n v="305089057.45999992"/>
    <n v="304665057.45999992"/>
    <n v="304665057.45999992"/>
    <n v="0"/>
    <n v="0"/>
    <n v="304665057.45999992"/>
    <n v="304665057.45999992"/>
  </r>
  <r>
    <x v="9"/>
    <x v="46"/>
    <s v="Não"/>
    <x v="0"/>
    <s v="36201"/>
    <s v="FUNDAÇÃO OSWALDO CRUZ"/>
    <s v="SAÚDE"/>
    <n v="0"/>
    <n v="0"/>
    <n v="0"/>
    <n v="0"/>
    <n v="0"/>
    <n v="0"/>
    <n v="0"/>
    <n v="0"/>
    <n v="0"/>
    <n v="0"/>
    <n v="0"/>
    <n v="0"/>
    <n v="0"/>
    <n v="0"/>
  </r>
  <r>
    <x v="9"/>
    <x v="10"/>
    <s v="Não"/>
    <x v="1"/>
    <s v="24204"/>
    <s v="COMISSÃO NACIONAL DE ENERGIA NUCLEAR"/>
    <s v="CIÊNCIA E TECNOLOGIA"/>
    <n v="86400527"/>
    <n v="86400527"/>
    <n v="85438530"/>
    <n v="85438530"/>
    <n v="134496749.00000003"/>
    <n v="134496749.00000003"/>
    <n v="134363852.66000003"/>
    <n v="103103984.61999999"/>
    <n v="94994350.290000007"/>
    <n v="94994350.290000007"/>
    <n v="18134242.43"/>
    <n v="18134242.43"/>
    <n v="113128592.72"/>
    <n v="113128592.72"/>
  </r>
  <r>
    <x v="9"/>
    <x v="10"/>
    <s v="Não"/>
    <x v="1"/>
    <s v="24204"/>
    <s v="RECURSOS SOB SUPERVISÃO DA COMISSÃO NACIONAL DE ENERGIA NUCLEAR"/>
    <s v="CIÊNCIA E TECNOLOGIA"/>
    <n v="0"/>
    <n v="0"/>
    <n v="8868312"/>
    <n v="8868312"/>
    <n v="0"/>
    <n v="0"/>
    <n v="0"/>
    <n v="0"/>
    <n v="0"/>
    <n v="0"/>
    <n v="0"/>
    <n v="0"/>
    <n v="0"/>
    <n v="0"/>
  </r>
  <r>
    <x v="9"/>
    <x v="10"/>
    <s v="Não"/>
    <x v="6"/>
    <s v="93187"/>
    <s v="RECURSOS SOB SUPERVISÃO DA COMISSÃO NACIONAL DE ENERGIA NUCLEAR"/>
    <s v="CIÊNCIA E TECNOLOGIA"/>
    <n v="9182538"/>
    <n v="9182538"/>
    <n v="0"/>
    <n v="0"/>
    <n v="0"/>
    <n v="0"/>
    <n v="0"/>
    <n v="0"/>
    <n v="0"/>
    <n v="0"/>
    <n v="0"/>
    <n v="0"/>
    <n v="0"/>
    <n v="0"/>
  </r>
  <r>
    <x v="9"/>
    <x v="11"/>
    <s v="Não"/>
    <x v="0"/>
    <s v="36201"/>
    <s v="FUNDAÇÃO OSWALDO CRUZ"/>
    <s v="SAÚDE"/>
    <n v="0"/>
    <n v="0"/>
    <n v="0"/>
    <n v="0"/>
    <n v="0"/>
    <n v="0"/>
    <n v="0"/>
    <n v="0"/>
    <n v="0"/>
    <n v="0"/>
    <n v="11355220.050000003"/>
    <n v="11355220.050000003"/>
    <n v="11355220.050000003"/>
    <n v="11355220.050000003"/>
  </r>
  <r>
    <x v="9"/>
    <x v="11"/>
    <s v="Não"/>
    <x v="5"/>
    <s v="52121"/>
    <s v="COMANDO DO EXÉRCITO - ADMINISTRAÇÃO DIRETA"/>
    <s v="DEFESA NACIONAL"/>
    <n v="0"/>
    <n v="0"/>
    <n v="0"/>
    <n v="0"/>
    <n v="0"/>
    <n v="0"/>
    <n v="0"/>
    <n v="0"/>
    <n v="0"/>
    <n v="0"/>
    <n v="124782.93000000001"/>
    <n v="124782.93000000001"/>
    <n v="124782.93000000001"/>
    <n v="124782.93000000001"/>
  </r>
  <r>
    <x v="9"/>
    <x v="11"/>
    <s v="Não"/>
    <x v="5"/>
    <s v="52921"/>
    <s v="FUNDO DO EXÉRCITO"/>
    <s v="DEFESA NACIONAL"/>
    <n v="1989514"/>
    <n v="1989514"/>
    <n v="1989514"/>
    <n v="1989514"/>
    <n v="0"/>
    <n v="0"/>
    <n v="0"/>
    <n v="0"/>
    <n v="0"/>
    <n v="0"/>
    <n v="997589.83"/>
    <n v="997589.83"/>
    <n v="997589.83"/>
    <n v="997589.83"/>
  </r>
  <r>
    <x v="9"/>
    <x v="11"/>
    <s v="Não"/>
    <x v="5"/>
    <s v="52931"/>
    <s v="FUNDO NAVAL"/>
    <s v="DEFESA NACIONAL"/>
    <n v="0"/>
    <n v="0"/>
    <n v="0"/>
    <n v="0"/>
    <n v="0"/>
    <n v="0"/>
    <n v="0"/>
    <n v="0"/>
    <n v="0"/>
    <n v="0"/>
    <n v="0"/>
    <n v="0"/>
    <n v="0"/>
    <n v="0"/>
  </r>
  <r>
    <x v="9"/>
    <x v="12"/>
    <s v="Não"/>
    <x v="1"/>
    <s v="24901"/>
    <s v="FUNDO NACIONAL DE DESENVOLVIMENTO CIENTÍFICO E TECNOLÓGICO"/>
    <s v="CIÊNCIA E TECNOLOGIA"/>
    <n v="50000"/>
    <n v="50000"/>
    <n v="49999.999999999942"/>
    <n v="49999.999999999942"/>
    <n v="33597.999999999585"/>
    <n v="33597.999999999585"/>
    <n v="33597.74"/>
    <n v="33597.74"/>
    <n v="33597.74"/>
    <n v="33597.74"/>
    <n v="4537441.8899999997"/>
    <n v="4537441.8899999997"/>
    <n v="4571039.63"/>
    <n v="4571039.63"/>
  </r>
  <r>
    <x v="9"/>
    <x v="17"/>
    <s v="Não"/>
    <x v="0"/>
    <s v="36901"/>
    <s v="FUNDO NACIONAL DE SAÚDE"/>
    <s v="SAÚDE"/>
    <n v="0"/>
    <n v="0"/>
    <n v="0"/>
    <n v="0"/>
    <n v="0"/>
    <n v="0"/>
    <n v="0"/>
    <n v="0"/>
    <n v="0"/>
    <n v="0"/>
    <n v="44188835.240000002"/>
    <n v="44188835.240000002"/>
    <n v="44188835.240000002"/>
    <n v="44188835.240000002"/>
  </r>
  <r>
    <x v="9"/>
    <x v="19"/>
    <s v="CAPEX"/>
    <x v="0"/>
    <s v="36201"/>
    <s v="FUNDAÇÃO OSWALDO CRUZ"/>
    <s v="SAÚDE"/>
    <n v="100000000"/>
    <n v="100000000"/>
    <n v="79905298.999999985"/>
    <n v="79905298.999999985"/>
    <n v="87905299"/>
    <n v="87905299"/>
    <n v="87887339.830000013"/>
    <n v="61892967.150000021"/>
    <n v="60409907.13000001"/>
    <n v="60409907.13000001"/>
    <n v="19512191.580000002"/>
    <n v="19512191.580000002"/>
    <n v="79922098.710000008"/>
    <n v="79922098.710000008"/>
  </r>
  <r>
    <x v="9"/>
    <x v="21"/>
    <s v="Não"/>
    <x v="0"/>
    <s v="36201"/>
    <s v="FUNDAÇÃO OSWALDO CRUZ"/>
    <s v="SAÚDE"/>
    <n v="100000000"/>
    <n v="100000000"/>
    <n v="106270227.00000001"/>
    <n v="106270227.00000001"/>
    <n v="182252178.99999994"/>
    <n v="182252178.99999994"/>
    <n v="182059411.2299999"/>
    <n v="112296905.16000001"/>
    <n v="101478472.42000009"/>
    <n v="101478472.42000009"/>
    <n v="11499479.490000006"/>
    <n v="11499479.490000006"/>
    <n v="112977951.9100001"/>
    <n v="112977951.9100001"/>
  </r>
  <r>
    <x v="9"/>
    <x v="22"/>
    <s v="Não"/>
    <x v="0"/>
    <s v="36201"/>
    <s v="FUNDAÇÃO OSWALDO CRUZ"/>
    <s v="SAÚDE"/>
    <n v="0"/>
    <n v="0"/>
    <n v="0"/>
    <n v="0"/>
    <n v="0"/>
    <n v="0"/>
    <n v="0"/>
    <n v="0"/>
    <n v="0"/>
    <n v="0"/>
    <n v="42738400.449999996"/>
    <n v="42738400.449999996"/>
    <n v="42738400.449999996"/>
    <n v="42738400.449999996"/>
  </r>
  <r>
    <x v="9"/>
    <x v="25"/>
    <s v="Não"/>
    <x v="0"/>
    <s v="36901"/>
    <s v="FUNDO NACIONAL DE SAÚDE"/>
    <s v="SAÚDE"/>
    <n v="48000000"/>
    <n v="48000000"/>
    <n v="43935000"/>
    <n v="43935000"/>
    <n v="26785000"/>
    <n v="26785000"/>
    <n v="26355449.359999999"/>
    <n v="18635499.34"/>
    <n v="106904.19999999998"/>
    <n v="106904.19999999998"/>
    <n v="18595156.100000001"/>
    <n v="18595156.100000001"/>
    <n v="18702060.300000001"/>
    <n v="18702060.300000001"/>
  </r>
  <r>
    <x v="9"/>
    <x v="26"/>
    <s v="Não"/>
    <x v="0"/>
    <s v="36901"/>
    <s v="FUNDO NACIONAL DE SAÚDE"/>
    <s v="SAÚDE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DCA93A-6781-4124-A879-22FA78E18363}" name="Tabela dinâ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" firstHeaderRow="1" firstDataRow="1" firstDataCol="1"/>
  <pivotFields count="21">
    <pivotField axis="axisRow" showAll="0">
      <items count="12">
        <item m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multipleItemSelectionAllowed="1" showAll="0">
      <items count="57">
        <item h="1" x="48"/>
        <item h="1" m="1" x="52"/>
        <item h="1" x="3"/>
        <item h="1" x="4"/>
        <item h="1" x="5"/>
        <item h="1" x="6"/>
        <item h="1" x="28"/>
        <item h="1" x="29"/>
        <item h="1" x="30"/>
        <item h="1" x="31"/>
        <item h="1" x="32"/>
        <item h="1" x="33"/>
        <item h="1" x="34"/>
        <item h="1" x="35"/>
        <item h="1" x="46"/>
        <item h="1" x="36"/>
        <item x="37"/>
        <item h="1" x="47"/>
        <item h="1" x="49"/>
        <item h="1" x="0"/>
        <item x="9"/>
        <item h="1" x="7"/>
        <item h="1" x="8"/>
        <item h="1" x="38"/>
        <item h="1" x="39"/>
        <item h="1" x="40"/>
        <item h="1" x="41"/>
        <item h="1" x="42"/>
        <item h="1" x="43"/>
        <item h="1" x="44"/>
        <item h="1" x="45"/>
        <item x="50"/>
        <item h="1" x="51"/>
        <item h="1" x="10"/>
        <item h="1" x="11"/>
        <item h="1" x="12"/>
        <item h="1" x="1"/>
        <item h="1" x="2"/>
        <item h="1" x="27"/>
        <item h="1" x="13"/>
        <item h="1" x="14"/>
        <item h="1" m="1" x="55"/>
        <item h="1" x="15"/>
        <item h="1" x="16"/>
        <item h="1" x="17"/>
        <item h="1" x="18"/>
        <item h="1" m="1" x="53"/>
        <item h="1" x="19"/>
        <item h="1" x="20"/>
        <item h="1" m="1" x="54"/>
        <item x="21"/>
        <item x="22"/>
        <item h="1" x="23"/>
        <item h="1" x="24"/>
        <item h="1" x="25"/>
        <item h="1" x="26"/>
        <item t="default"/>
      </items>
    </pivotField>
    <pivotField showAll="0"/>
    <pivotField multipleItemSelectionAllowed="1" showAll="0">
      <items count="15">
        <item m="1" x="9"/>
        <item x="1"/>
        <item x="4"/>
        <item x="2"/>
        <item m="1" x="12"/>
        <item x="0"/>
        <item m="1" x="10"/>
        <item x="3"/>
        <item m="1" x="13"/>
        <item x="5"/>
        <item m="1" x="7"/>
        <item m="1" x="8"/>
        <item m="1" x="11"/>
        <item x="6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oma de Pago + RP Pago (R$) CORRIGIDO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3797BE-A225-471E-B62D-F3DBD851C2B2}" name="Tabela dinâmica2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9">
  <location ref="A4:C15" firstHeaderRow="0" firstDataRow="1" firstDataCol="1"/>
  <pivotFields count="21">
    <pivotField axis="axisRow" showAll="0">
      <items count="12">
        <item m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multipleItemSelectionAllowed="1"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numFmtId="164" showAll="0"/>
    <pivotField dataField="1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Autorizado (R$) CORRIGIDO" fld="12" baseField="0" baseItem="0"/>
    <dataField name="Soma de Pago + RP Pago (R$) CORRIGIDO" fld="20" baseField="0" baseItem="0"/>
  </dataFields>
  <formats count="1">
    <format dxfId="5">
      <pivotArea collapsedLevelsAreSubtotals="1" fieldPosition="0">
        <references count="1">
          <reference field="0" count="0"/>
        </references>
      </pivotArea>
    </format>
  </formats>
  <chartFormats count="2">
    <chartFormat chart="0" format="7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01A9-0EEC-4705-B278-52EC89FCDE8D}">
  <dimension ref="A1:R22"/>
  <sheetViews>
    <sheetView showGridLines="0" zoomScale="80" zoomScaleNormal="80" zoomScalePageLayoutView="140" workbookViewId="0">
      <selection activeCell="E10" sqref="E10:E20"/>
    </sheetView>
  </sheetViews>
  <sheetFormatPr defaultColWidth="8.85546875" defaultRowHeight="15" x14ac:dyDescent="0.25"/>
  <cols>
    <col min="1" max="1" width="2" style="8" customWidth="1"/>
    <col min="2" max="2" width="2.140625" style="8" customWidth="1"/>
    <col min="3" max="3" width="13.7109375" style="8" bestFit="1" customWidth="1"/>
    <col min="4" max="4" width="31.140625" style="8" hidden="1" customWidth="1"/>
    <col min="5" max="5" width="31.140625" style="8" customWidth="1"/>
    <col min="6" max="6" width="22.7109375" style="8" customWidth="1"/>
    <col min="7" max="7" width="27" style="8" customWidth="1"/>
    <col min="8" max="8" width="25.42578125" style="8" customWidth="1"/>
    <col min="9" max="9" width="32.85546875" style="8" bestFit="1" customWidth="1"/>
    <col min="10" max="10" width="24.85546875" style="8" customWidth="1"/>
    <col min="11" max="11" width="24.140625" style="8" customWidth="1"/>
    <col min="12" max="12" width="23.42578125" style="8" customWidth="1"/>
    <col min="13" max="13" width="20.5703125" style="8" bestFit="1" customWidth="1"/>
    <col min="14" max="14" width="18.42578125" style="8" customWidth="1"/>
    <col min="15" max="15" width="20.140625" style="8" customWidth="1"/>
    <col min="16" max="16" width="21.85546875" style="8" customWidth="1"/>
    <col min="17" max="17" width="25.140625" style="8" customWidth="1"/>
    <col min="18" max="18" width="26.85546875" style="8" customWidth="1"/>
    <col min="19" max="19" width="16.42578125" style="8" customWidth="1"/>
    <col min="20" max="20" width="15.42578125" style="8" customWidth="1"/>
    <col min="21" max="21" width="20.42578125" style="8" customWidth="1"/>
    <col min="22" max="22" width="24.42578125" style="8" customWidth="1"/>
    <col min="23" max="16384" width="8.85546875" style="8"/>
  </cols>
  <sheetData>
    <row r="1" spans="1:18" s="6" customFormat="1" ht="39.75" customHeight="1" x14ac:dyDescent="0.2">
      <c r="A1" s="4" t="s">
        <v>183</v>
      </c>
      <c r="B1" s="5"/>
      <c r="D1" s="5"/>
      <c r="E1" s="7"/>
      <c r="F1" s="7"/>
    </row>
    <row r="2" spans="1:18" ht="23.25" x14ac:dyDescent="0.25">
      <c r="A2"/>
      <c r="C2" s="9" t="s">
        <v>0</v>
      </c>
      <c r="D2" s="10" t="s">
        <v>184</v>
      </c>
      <c r="E2" s="11" t="s">
        <v>185</v>
      </c>
      <c r="F2" s="12" t="s">
        <v>186</v>
      </c>
      <c r="G2" s="9" t="s">
        <v>187</v>
      </c>
      <c r="H2" s="9" t="s">
        <v>188</v>
      </c>
      <c r="I2" s="9" t="s">
        <v>189</v>
      </c>
      <c r="J2" s="9" t="s">
        <v>190</v>
      </c>
      <c r="K2" s="9" t="s">
        <v>191</v>
      </c>
      <c r="L2" s="9" t="s">
        <v>192</v>
      </c>
      <c r="M2" s="9" t="s">
        <v>193</v>
      </c>
      <c r="N2" s="9" t="s">
        <v>194</v>
      </c>
      <c r="O2" s="9" t="s">
        <v>195</v>
      </c>
      <c r="P2" s="9" t="s">
        <v>196</v>
      </c>
      <c r="Q2" s="9" t="s">
        <v>197</v>
      </c>
      <c r="R2" s="9" t="s">
        <v>198</v>
      </c>
    </row>
    <row r="3" spans="1:18" ht="20.25" hidden="1" x14ac:dyDescent="0.3">
      <c r="A3"/>
      <c r="C3" s="13">
        <v>2003</v>
      </c>
      <c r="D3" s="14">
        <f t="shared" ref="D3:D18" si="0">$F$18/F3</f>
        <v>2.3111446026671389</v>
      </c>
      <c r="E3" s="15">
        <f>$F$20/F3</f>
        <v>2.4744186206920338</v>
      </c>
      <c r="F3" s="16">
        <f>SUM(G3:R3)/12</f>
        <v>2174.6774999999998</v>
      </c>
      <c r="G3" s="17">
        <v>2085.6799999999998</v>
      </c>
      <c r="H3" s="17">
        <v>2118.4299999999998</v>
      </c>
      <c r="I3" s="17">
        <v>2144.4899999999998</v>
      </c>
      <c r="J3" s="17">
        <v>2165.29</v>
      </c>
      <c r="K3" s="17">
        <v>2178.5</v>
      </c>
      <c r="L3" s="17">
        <v>2175.23</v>
      </c>
      <c r="M3" s="17">
        <v>2179.58</v>
      </c>
      <c r="N3" s="17">
        <v>2186.9899999999998</v>
      </c>
      <c r="O3" s="17">
        <v>2204.0500000000002</v>
      </c>
      <c r="P3" s="17">
        <v>2210.44</v>
      </c>
      <c r="Q3" s="17">
        <v>2217.96</v>
      </c>
      <c r="R3" s="17">
        <v>2229.4899999999998</v>
      </c>
    </row>
    <row r="4" spans="1:18" ht="16.5" hidden="1" customHeight="1" x14ac:dyDescent="0.3">
      <c r="A4"/>
      <c r="C4" s="18">
        <v>2004</v>
      </c>
      <c r="D4" s="19">
        <f t="shared" si="0"/>
        <v>2.1681103497264695</v>
      </c>
      <c r="E4" s="15">
        <f t="shared" ref="E4:E19" si="1">$F$20/F4</f>
        <v>2.3212795144393472</v>
      </c>
      <c r="F4" s="20">
        <f t="shared" ref="F4:F17" si="2">(SUM(G4:R4)/12)</f>
        <v>2318.145</v>
      </c>
      <c r="G4" s="21">
        <v>2246.4299999999998</v>
      </c>
      <c r="H4" s="21">
        <v>2260.13</v>
      </c>
      <c r="I4" s="21">
        <v>2270.75</v>
      </c>
      <c r="J4" s="21">
        <v>2279.15</v>
      </c>
      <c r="K4" s="21">
        <v>2290.77</v>
      </c>
      <c r="L4" s="21">
        <v>2307.0300000000002</v>
      </c>
      <c r="M4" s="21">
        <v>2328.02</v>
      </c>
      <c r="N4" s="21">
        <v>2344.08</v>
      </c>
      <c r="O4" s="21">
        <v>2351.8200000000002</v>
      </c>
      <c r="P4" s="21">
        <v>2362.17</v>
      </c>
      <c r="Q4" s="21">
        <v>2378.4699999999998</v>
      </c>
      <c r="R4" s="22">
        <v>2398.92</v>
      </c>
    </row>
    <row r="5" spans="1:18" ht="20.25" hidden="1" x14ac:dyDescent="0.3">
      <c r="A5"/>
      <c r="C5" s="23">
        <v>2005</v>
      </c>
      <c r="D5" s="15">
        <f t="shared" si="0"/>
        <v>2.0287449598350946</v>
      </c>
      <c r="E5" s="15">
        <f t="shared" si="1"/>
        <v>2.1720684631579794</v>
      </c>
      <c r="F5" s="24">
        <f t="shared" si="2"/>
        <v>2477.3908333333338</v>
      </c>
      <c r="G5" s="25">
        <v>2412.83</v>
      </c>
      <c r="H5" s="25">
        <v>2427.0700000000002</v>
      </c>
      <c r="I5" s="25">
        <v>2441.87</v>
      </c>
      <c r="J5" s="25">
        <v>2463.11</v>
      </c>
      <c r="K5" s="25">
        <v>2475.1799999999998</v>
      </c>
      <c r="L5" s="25">
        <v>2474.6799999999998</v>
      </c>
      <c r="M5" s="25">
        <v>2480.87</v>
      </c>
      <c r="N5" s="25">
        <v>2485.09</v>
      </c>
      <c r="O5" s="25">
        <v>2493.79</v>
      </c>
      <c r="P5" s="25">
        <v>2512.4899999999998</v>
      </c>
      <c r="Q5" s="25">
        <v>2526.31</v>
      </c>
      <c r="R5" s="26">
        <v>2535.4</v>
      </c>
    </row>
    <row r="6" spans="1:18" ht="16.5" hidden="1" customHeight="1" x14ac:dyDescent="0.3">
      <c r="A6"/>
      <c r="C6" s="18">
        <v>2006</v>
      </c>
      <c r="D6" s="19">
        <f t="shared" si="0"/>
        <v>1.9472792075269569</v>
      </c>
      <c r="E6" s="15">
        <f t="shared" si="1"/>
        <v>2.0848474497141165</v>
      </c>
      <c r="F6" s="20">
        <f t="shared" si="2"/>
        <v>2581.0341666666668</v>
      </c>
      <c r="G6" s="21">
        <v>2550.36</v>
      </c>
      <c r="H6" s="21">
        <v>2560.8200000000002</v>
      </c>
      <c r="I6" s="21">
        <v>2571.83</v>
      </c>
      <c r="J6" s="21">
        <v>2577.23</v>
      </c>
      <c r="K6" s="21">
        <v>2579.81</v>
      </c>
      <c r="L6" s="21">
        <v>2574.39</v>
      </c>
      <c r="M6" s="21">
        <v>2579.2800000000002</v>
      </c>
      <c r="N6" s="21">
        <v>2580.5700000000002</v>
      </c>
      <c r="O6" s="21">
        <v>2585.9899999999998</v>
      </c>
      <c r="P6" s="21">
        <v>2594.52</v>
      </c>
      <c r="Q6" s="21">
        <v>2602.56</v>
      </c>
      <c r="R6" s="22">
        <v>2615.0500000000002</v>
      </c>
    </row>
    <row r="7" spans="1:18" ht="20.25" hidden="1" x14ac:dyDescent="0.3">
      <c r="A7"/>
      <c r="C7" s="23">
        <v>2007</v>
      </c>
      <c r="D7" s="15">
        <f t="shared" si="0"/>
        <v>1.8788646176659334</v>
      </c>
      <c r="E7" s="15">
        <f t="shared" si="1"/>
        <v>2.0115996162017682</v>
      </c>
      <c r="F7" s="24">
        <f t="shared" si="2"/>
        <v>2675.0166666666669</v>
      </c>
      <c r="G7" s="27">
        <v>2626.56</v>
      </c>
      <c r="H7" s="27">
        <v>2638.12</v>
      </c>
      <c r="I7" s="27">
        <v>2647.88</v>
      </c>
      <c r="J7" s="27">
        <v>2654.5</v>
      </c>
      <c r="K7" s="27">
        <v>2661.93</v>
      </c>
      <c r="L7" s="27">
        <v>2669.38</v>
      </c>
      <c r="M7" s="27">
        <v>2675.79</v>
      </c>
      <c r="N7" s="27">
        <v>2688.37</v>
      </c>
      <c r="O7" s="27">
        <v>2693.21</v>
      </c>
      <c r="P7" s="27">
        <v>2701.29</v>
      </c>
      <c r="Q7" s="27">
        <v>2711.55</v>
      </c>
      <c r="R7" s="27">
        <v>2731.62</v>
      </c>
    </row>
    <row r="8" spans="1:18" ht="16.5" hidden="1" customHeight="1" x14ac:dyDescent="0.3">
      <c r="A8"/>
      <c r="C8" s="18">
        <v>2008</v>
      </c>
      <c r="D8" s="19">
        <f t="shared" si="0"/>
        <v>1.7779046335469935</v>
      </c>
      <c r="E8" s="15">
        <f t="shared" si="1"/>
        <v>1.9035071738853595</v>
      </c>
      <c r="F8" s="20">
        <f t="shared" si="2"/>
        <v>2826.9199999999996</v>
      </c>
      <c r="G8" s="21">
        <v>2746.37</v>
      </c>
      <c r="H8" s="21">
        <v>2759.83</v>
      </c>
      <c r="I8" s="21">
        <v>2773.08</v>
      </c>
      <c r="J8" s="21">
        <v>2788.33</v>
      </c>
      <c r="K8" s="21">
        <v>2810.36</v>
      </c>
      <c r="L8" s="21">
        <v>2831.16</v>
      </c>
      <c r="M8" s="21">
        <v>2846.16</v>
      </c>
      <c r="N8" s="21">
        <v>2854.13</v>
      </c>
      <c r="O8" s="21">
        <v>2861.55</v>
      </c>
      <c r="P8" s="21">
        <v>2874.43</v>
      </c>
      <c r="Q8" s="21">
        <v>2884.78</v>
      </c>
      <c r="R8" s="22">
        <v>2892.86</v>
      </c>
    </row>
    <row r="9" spans="1:18" ht="20.25" hidden="1" x14ac:dyDescent="0.3">
      <c r="A9"/>
      <c r="C9" s="23">
        <v>2009</v>
      </c>
      <c r="D9" s="15">
        <f t="shared" si="0"/>
        <v>1.6950471413752235</v>
      </c>
      <c r="E9" s="15">
        <f t="shared" si="1"/>
        <v>1.8147960991836436</v>
      </c>
      <c r="F9" s="24">
        <f t="shared" si="2"/>
        <v>2965.1058333333331</v>
      </c>
      <c r="G9" s="27">
        <v>2906.74</v>
      </c>
      <c r="H9" s="27">
        <v>2922.79</v>
      </c>
      <c r="I9" s="27">
        <v>2928.57</v>
      </c>
      <c r="J9" s="27">
        <v>2942.63</v>
      </c>
      <c r="K9" s="27">
        <v>2956.46</v>
      </c>
      <c r="L9" s="27">
        <v>2967.1</v>
      </c>
      <c r="M9" s="27">
        <v>2974.22</v>
      </c>
      <c r="N9" s="27">
        <v>2978.68</v>
      </c>
      <c r="O9" s="27">
        <v>2985.83</v>
      </c>
      <c r="P9" s="27">
        <v>2994.19</v>
      </c>
      <c r="Q9" s="27">
        <v>3006.47</v>
      </c>
      <c r="R9" s="27">
        <v>3017.59</v>
      </c>
    </row>
    <row r="10" spans="1:18" ht="16.5" customHeight="1" x14ac:dyDescent="0.3">
      <c r="A10"/>
      <c r="C10" s="34">
        <v>2010</v>
      </c>
      <c r="D10" s="35">
        <f t="shared" si="0"/>
        <v>1.6137381418390571</v>
      </c>
      <c r="E10" s="44">
        <f t="shared" si="1"/>
        <v>1.7277429125288806</v>
      </c>
      <c r="F10" s="36">
        <f t="shared" si="2"/>
        <v>3114.5041666666662</v>
      </c>
      <c r="G10" s="37">
        <v>3040.22</v>
      </c>
      <c r="H10" s="37">
        <v>3063.93</v>
      </c>
      <c r="I10" s="37">
        <v>3079.86</v>
      </c>
      <c r="J10" s="37">
        <v>3097.42</v>
      </c>
      <c r="K10" s="37">
        <v>3110.74</v>
      </c>
      <c r="L10" s="37">
        <v>3110.74</v>
      </c>
      <c r="M10" s="37">
        <v>3111.05</v>
      </c>
      <c r="N10" s="37">
        <v>3112.29</v>
      </c>
      <c r="O10" s="37">
        <v>3126.29</v>
      </c>
      <c r="P10" s="37">
        <v>3149.74</v>
      </c>
      <c r="Q10" s="37">
        <v>3175.88</v>
      </c>
      <c r="R10" s="38">
        <v>3195.89</v>
      </c>
    </row>
    <row r="11" spans="1:18" ht="20.25" x14ac:dyDescent="0.3">
      <c r="A11"/>
      <c r="C11" s="23">
        <v>2011</v>
      </c>
      <c r="D11" s="15">
        <f t="shared" si="0"/>
        <v>1.5133082051750419</v>
      </c>
      <c r="E11" s="45">
        <f t="shared" si="1"/>
        <v>1.6202179636054874</v>
      </c>
      <c r="F11" s="24">
        <f t="shared" si="2"/>
        <v>3321.1966666666672</v>
      </c>
      <c r="G11" s="27">
        <v>3222.42</v>
      </c>
      <c r="H11" s="27">
        <v>3248.2</v>
      </c>
      <c r="I11" s="27">
        <v>3273.86</v>
      </c>
      <c r="J11" s="27">
        <v>3299.07</v>
      </c>
      <c r="K11" s="27">
        <v>3314.58</v>
      </c>
      <c r="L11" s="27">
        <v>3319.55</v>
      </c>
      <c r="M11" s="27">
        <v>3324.86</v>
      </c>
      <c r="N11" s="27">
        <v>3337.16</v>
      </c>
      <c r="O11" s="27">
        <v>3354.85</v>
      </c>
      <c r="P11" s="27">
        <v>3369.28</v>
      </c>
      <c r="Q11" s="27">
        <v>3386.8</v>
      </c>
      <c r="R11" s="27">
        <v>3403.73</v>
      </c>
    </row>
    <row r="12" spans="1:18" ht="16.5" customHeight="1" x14ac:dyDescent="0.3">
      <c r="A12"/>
      <c r="C12" s="18">
        <v>2012</v>
      </c>
      <c r="D12" s="19">
        <f t="shared" si="0"/>
        <v>1.4357286214565883</v>
      </c>
      <c r="E12" s="46">
        <f t="shared" si="1"/>
        <v>1.5371576625248258</v>
      </c>
      <c r="F12" s="20">
        <f t="shared" si="2"/>
        <v>3500.6574999999998</v>
      </c>
      <c r="G12" s="21">
        <v>3422.79</v>
      </c>
      <c r="H12" s="21">
        <v>3438.19</v>
      </c>
      <c r="I12" s="21">
        <v>3445.41</v>
      </c>
      <c r="J12" s="21">
        <v>3467.46</v>
      </c>
      <c r="K12" s="21">
        <v>3479.94</v>
      </c>
      <c r="L12" s="21">
        <v>3482.72</v>
      </c>
      <c r="M12" s="21">
        <v>3497.7</v>
      </c>
      <c r="N12" s="21">
        <v>3512.04</v>
      </c>
      <c r="O12" s="21">
        <v>3532.06</v>
      </c>
      <c r="P12" s="21">
        <v>3552.9</v>
      </c>
      <c r="Q12" s="21">
        <v>3574.22</v>
      </c>
      <c r="R12" s="22">
        <v>3602.46</v>
      </c>
    </row>
    <row r="13" spans="1:18" ht="20.25" x14ac:dyDescent="0.3">
      <c r="A13"/>
      <c r="C13" s="23">
        <v>2013</v>
      </c>
      <c r="D13" s="15">
        <f t="shared" si="0"/>
        <v>1.3518553177811812</v>
      </c>
      <c r="E13" s="45">
        <f t="shared" si="1"/>
        <v>1.4473590129059835</v>
      </c>
      <c r="F13" s="24">
        <f t="shared" si="2"/>
        <v>3717.8491666666669</v>
      </c>
      <c r="G13" s="27">
        <v>3633.44</v>
      </c>
      <c r="H13" s="27">
        <v>3655.24</v>
      </c>
      <c r="I13" s="27">
        <v>3672.42</v>
      </c>
      <c r="J13" s="27">
        <v>3692.62</v>
      </c>
      <c r="K13" s="27">
        <v>3706.28</v>
      </c>
      <c r="L13" s="27">
        <v>3715.92</v>
      </c>
      <c r="M13" s="27">
        <v>3717.03</v>
      </c>
      <c r="N13" s="27">
        <v>3725.95</v>
      </c>
      <c r="O13" s="27">
        <v>3738.99</v>
      </c>
      <c r="P13" s="27">
        <v>3760.3</v>
      </c>
      <c r="Q13" s="27">
        <v>3780.61</v>
      </c>
      <c r="R13" s="27">
        <v>3815.39</v>
      </c>
    </row>
    <row r="14" spans="1:18" ht="16.5" customHeight="1" x14ac:dyDescent="0.3">
      <c r="A14"/>
      <c r="C14" s="18">
        <v>2014</v>
      </c>
      <c r="D14" s="19">
        <f t="shared" si="0"/>
        <v>1.2713886214043471</v>
      </c>
      <c r="E14" s="46">
        <f t="shared" si="1"/>
        <v>1.3612076350862516</v>
      </c>
      <c r="F14" s="20">
        <f t="shared" si="2"/>
        <v>3953.1533333333336</v>
      </c>
      <c r="G14" s="21">
        <v>3836.37</v>
      </c>
      <c r="H14" s="21">
        <v>3862.84</v>
      </c>
      <c r="I14" s="21">
        <v>3898.38</v>
      </c>
      <c r="J14" s="21">
        <v>3924.5</v>
      </c>
      <c r="K14" s="21">
        <v>3942.55</v>
      </c>
      <c r="L14" s="21">
        <v>3958.32</v>
      </c>
      <c r="M14" s="21">
        <v>3958.72</v>
      </c>
      <c r="N14" s="21">
        <v>3968.62</v>
      </c>
      <c r="O14" s="21">
        <v>3991.24</v>
      </c>
      <c r="P14" s="21">
        <v>4008</v>
      </c>
      <c r="Q14" s="21">
        <v>4028.44</v>
      </c>
      <c r="R14" s="22">
        <v>4059.86</v>
      </c>
    </row>
    <row r="15" spans="1:18" ht="20.25" x14ac:dyDescent="0.3">
      <c r="A15"/>
      <c r="C15" s="23">
        <v>2015</v>
      </c>
      <c r="D15" s="15">
        <f t="shared" si="0"/>
        <v>1.166091695453896</v>
      </c>
      <c r="E15" s="45">
        <f t="shared" si="1"/>
        <v>1.2484718616635311</v>
      </c>
      <c r="F15" s="24">
        <f t="shared" si="2"/>
        <v>4310.1191666666664</v>
      </c>
      <c r="G15" s="28">
        <v>4110.2</v>
      </c>
      <c r="H15" s="28">
        <v>4160.34</v>
      </c>
      <c r="I15" s="28">
        <v>4215.26</v>
      </c>
      <c r="J15" s="28">
        <v>4245.1899999999996</v>
      </c>
      <c r="K15" s="28">
        <v>4276.6000000000004</v>
      </c>
      <c r="L15" s="28">
        <v>4310.3900000000003</v>
      </c>
      <c r="M15" s="28">
        <v>4337.1099999999997</v>
      </c>
      <c r="N15" s="28">
        <v>4346.6499999999996</v>
      </c>
      <c r="O15" s="28">
        <v>4370.12</v>
      </c>
      <c r="P15" s="28">
        <v>4405.95</v>
      </c>
      <c r="Q15" s="28">
        <v>4450.45</v>
      </c>
      <c r="R15" s="28">
        <v>4493.17</v>
      </c>
    </row>
    <row r="16" spans="1:18" ht="16.5" customHeight="1" x14ac:dyDescent="0.3">
      <c r="A16"/>
      <c r="C16" s="18">
        <v>2016</v>
      </c>
      <c r="D16" s="19">
        <f t="shared" si="0"/>
        <v>1.0723752805760309</v>
      </c>
      <c r="E16" s="46">
        <f t="shared" si="1"/>
        <v>1.1481347205903691</v>
      </c>
      <c r="F16" s="20">
        <f t="shared" si="2"/>
        <v>4686.786666666666</v>
      </c>
      <c r="G16" s="21">
        <v>4550.2299999999996</v>
      </c>
      <c r="H16" s="21">
        <v>4591.18</v>
      </c>
      <c r="I16" s="21">
        <v>4610.92</v>
      </c>
      <c r="J16" s="21">
        <v>4639.05</v>
      </c>
      <c r="K16" s="21">
        <v>4675.2299999999996</v>
      </c>
      <c r="L16" s="21">
        <v>4691.59</v>
      </c>
      <c r="M16" s="21">
        <v>4715.99</v>
      </c>
      <c r="N16" s="21">
        <v>4736.74</v>
      </c>
      <c r="O16" s="21">
        <v>4740.53</v>
      </c>
      <c r="P16" s="21">
        <v>4752.8599999999997</v>
      </c>
      <c r="Q16" s="21">
        <v>4761.42</v>
      </c>
      <c r="R16" s="22">
        <v>4775.7</v>
      </c>
    </row>
    <row r="17" spans="1:18" ht="20.25" x14ac:dyDescent="0.3">
      <c r="A17"/>
      <c r="C17" s="23">
        <v>2017</v>
      </c>
      <c r="D17" s="15">
        <f>$F$18/F17</f>
        <v>1.0366485028376722</v>
      </c>
      <c r="E17" s="45">
        <f t="shared" si="1"/>
        <v>1.1098839750545422</v>
      </c>
      <c r="F17" s="27">
        <f t="shared" si="2"/>
        <v>4848.310833333333</v>
      </c>
      <c r="G17" s="28">
        <v>4793.8500000000004</v>
      </c>
      <c r="H17" s="28">
        <v>4809.67</v>
      </c>
      <c r="I17" s="28">
        <v>4821.6899999999996</v>
      </c>
      <c r="J17" s="28">
        <v>4828.4399999999996</v>
      </c>
      <c r="K17" s="28">
        <v>4843.41</v>
      </c>
      <c r="L17" s="28">
        <v>4832.2700000000004</v>
      </c>
      <c r="M17" s="28">
        <v>4843.87</v>
      </c>
      <c r="N17" s="28">
        <v>4853.07</v>
      </c>
      <c r="O17" s="28">
        <v>4860.83</v>
      </c>
      <c r="P17" s="28">
        <v>4881.25</v>
      </c>
      <c r="Q17" s="28">
        <v>4894.92</v>
      </c>
      <c r="R17" s="28">
        <v>4916.46</v>
      </c>
    </row>
    <row r="18" spans="1:18" ht="16.5" customHeight="1" x14ac:dyDescent="0.3">
      <c r="A18"/>
      <c r="C18" s="18">
        <v>2018</v>
      </c>
      <c r="D18" s="19">
        <f t="shared" si="0"/>
        <v>1</v>
      </c>
      <c r="E18" s="46">
        <f t="shared" si="1"/>
        <v>1.0706463878705259</v>
      </c>
      <c r="F18" s="20">
        <f>(SUM(G18:R18)/12)</f>
        <v>5025.9941666666664</v>
      </c>
      <c r="G18" s="21">
        <v>4930.72</v>
      </c>
      <c r="H18" s="21">
        <v>4946.5</v>
      </c>
      <c r="I18" s="21">
        <v>4950.95</v>
      </c>
      <c r="J18" s="21">
        <v>4961.84</v>
      </c>
      <c r="K18" s="21">
        <v>4981.6899999999996</v>
      </c>
      <c r="L18" s="21">
        <v>5044.46</v>
      </c>
      <c r="M18" s="21">
        <v>5061.1099999999997</v>
      </c>
      <c r="N18" s="21">
        <v>5056.5600000000004</v>
      </c>
      <c r="O18" s="21">
        <v>5080.83</v>
      </c>
      <c r="P18" s="21">
        <v>5103.6899999999996</v>
      </c>
      <c r="Q18" s="21">
        <v>5092.97</v>
      </c>
      <c r="R18" s="22">
        <v>5100.6099999999997</v>
      </c>
    </row>
    <row r="19" spans="1:18" ht="20.25" x14ac:dyDescent="0.3">
      <c r="A19"/>
      <c r="C19" s="23">
        <v>2019</v>
      </c>
      <c r="D19" s="15"/>
      <c r="E19" s="45">
        <f t="shared" si="1"/>
        <v>1.0321176803803376</v>
      </c>
      <c r="F19" s="27">
        <f>(SUM(G19:R19)/12)</f>
        <v>5213.6133333333337</v>
      </c>
      <c r="G19" s="28">
        <v>5116.93</v>
      </c>
      <c r="H19" s="28">
        <v>5138.93</v>
      </c>
      <c r="I19" s="28">
        <v>5177.47</v>
      </c>
      <c r="J19" s="28">
        <v>5206.9799999999996</v>
      </c>
      <c r="K19" s="28">
        <v>5213.75</v>
      </c>
      <c r="L19" s="28">
        <v>5214.2700000000004</v>
      </c>
      <c r="M19" s="28">
        <v>5224.18</v>
      </c>
      <c r="N19" s="28">
        <v>5229.93</v>
      </c>
      <c r="O19" s="28">
        <v>5227.84</v>
      </c>
      <c r="P19" s="28">
        <v>5233.07</v>
      </c>
      <c r="Q19" s="28">
        <v>5259.76</v>
      </c>
      <c r="R19" s="28">
        <v>5320.25</v>
      </c>
    </row>
    <row r="20" spans="1:18" ht="16.5" customHeight="1" x14ac:dyDescent="0.3">
      <c r="A20"/>
      <c r="C20" s="39">
        <v>2020</v>
      </c>
      <c r="D20" s="40"/>
      <c r="E20" s="47">
        <f>$F$20/F20</f>
        <v>1</v>
      </c>
      <c r="F20" s="41">
        <f>(SUM(G20:R20)/12)</f>
        <v>5381.0625</v>
      </c>
      <c r="G20" s="42">
        <v>5331.42</v>
      </c>
      <c r="H20" s="42">
        <v>5344.75</v>
      </c>
      <c r="I20" s="42">
        <v>5348.49</v>
      </c>
      <c r="J20" s="42">
        <v>5331.91</v>
      </c>
      <c r="K20" s="42">
        <v>5311.65</v>
      </c>
      <c r="L20" s="42">
        <v>5325.46</v>
      </c>
      <c r="M20" s="42">
        <v>5344.63</v>
      </c>
      <c r="N20" s="42">
        <v>5357.46</v>
      </c>
      <c r="O20" s="42">
        <v>5391.75</v>
      </c>
      <c r="P20" s="42">
        <v>5438.12</v>
      </c>
      <c r="Q20" s="42">
        <v>5486.52</v>
      </c>
      <c r="R20" s="43">
        <v>5560.59</v>
      </c>
    </row>
    <row r="21" spans="1:18" x14ac:dyDescent="0.25">
      <c r="A21"/>
    </row>
    <row r="22" spans="1:18" x14ac:dyDescent="0.25">
      <c r="C22" s="8" t="s">
        <v>199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5"/>
  <sheetViews>
    <sheetView workbookViewId="0">
      <selection activeCell="C14" sqref="C14"/>
    </sheetView>
  </sheetViews>
  <sheetFormatPr defaultRowHeight="12.75" x14ac:dyDescent="0.2"/>
  <cols>
    <col min="1" max="1" width="11.140625" customWidth="1"/>
    <col min="2" max="7" width="14" customWidth="1"/>
    <col min="8" max="9" width="32.42578125" customWidth="1"/>
    <col min="10" max="11" width="29.42578125" customWidth="1"/>
    <col min="12" max="12" width="18.28515625" customWidth="1"/>
    <col min="13" max="13" width="16.85546875" customWidth="1"/>
    <col min="14" max="14" width="19.140625" customWidth="1"/>
    <col min="15" max="15" width="15.5703125" customWidth="1"/>
    <col min="16" max="16" width="15" customWidth="1"/>
    <col min="17" max="17" width="31.28515625" customWidth="1"/>
    <col min="18" max="18" width="22.28515625" customWidth="1"/>
    <col min="19" max="19" width="20.140625" customWidth="1"/>
    <col min="20" max="20" width="21" customWidth="1"/>
    <col min="21" max="21" width="21.7109375" bestFit="1" customWidth="1"/>
  </cols>
  <sheetData>
    <row r="1" spans="1:21" ht="13.5" x14ac:dyDescent="0.25">
      <c r="A1" s="1" t="s">
        <v>0</v>
      </c>
      <c r="B1" s="1" t="s">
        <v>1</v>
      </c>
      <c r="C1" s="1" t="s">
        <v>174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9" t="s">
        <v>177</v>
      </c>
      <c r="J1" s="1" t="s">
        <v>7</v>
      </c>
      <c r="K1" s="29" t="s">
        <v>178</v>
      </c>
      <c r="L1" s="1" t="s">
        <v>8</v>
      </c>
      <c r="M1" s="29" t="s">
        <v>179</v>
      </c>
      <c r="N1" s="1" t="s">
        <v>9</v>
      </c>
      <c r="O1" s="1" t="s">
        <v>10</v>
      </c>
      <c r="P1" s="1" t="s">
        <v>11</v>
      </c>
      <c r="Q1" s="29" t="s">
        <v>180</v>
      </c>
      <c r="R1" s="1" t="s">
        <v>12</v>
      </c>
      <c r="S1" s="29" t="s">
        <v>181</v>
      </c>
      <c r="T1" s="1" t="s">
        <v>13</v>
      </c>
      <c r="U1" s="29" t="s">
        <v>182</v>
      </c>
    </row>
    <row r="2" spans="1:21" ht="13.5" x14ac:dyDescent="0.25">
      <c r="A2" s="2" t="s">
        <v>31</v>
      </c>
      <c r="B2" s="2" t="s">
        <v>27</v>
      </c>
      <c r="C2" s="2" t="s">
        <v>175</v>
      </c>
      <c r="D2" s="2" t="s">
        <v>16</v>
      </c>
      <c r="E2" s="2" t="s">
        <v>28</v>
      </c>
      <c r="F2" s="2" t="s">
        <v>29</v>
      </c>
      <c r="G2" s="2" t="s">
        <v>30</v>
      </c>
      <c r="H2" s="3">
        <v>0</v>
      </c>
      <c r="I2" s="3">
        <f>H2*Deflator!$E$11</f>
        <v>0</v>
      </c>
      <c r="J2" s="3">
        <v>0</v>
      </c>
      <c r="K2" s="3">
        <f>J2*Deflator!$E$11</f>
        <v>0</v>
      </c>
      <c r="L2" s="3">
        <v>0</v>
      </c>
      <c r="M2" s="3">
        <f>L2*Deflator!$E$11</f>
        <v>0</v>
      </c>
      <c r="N2" s="3">
        <v>0</v>
      </c>
      <c r="O2" s="3">
        <v>0</v>
      </c>
      <c r="P2" s="3">
        <v>0</v>
      </c>
      <c r="Q2" s="3">
        <f>P2*Deflator!$E$11</f>
        <v>0</v>
      </c>
      <c r="R2" s="3">
        <v>0</v>
      </c>
      <c r="S2" s="3">
        <f>R2*Deflator!$E$11</f>
        <v>0</v>
      </c>
      <c r="T2" s="3">
        <v>0</v>
      </c>
      <c r="U2" s="3">
        <f>T2*Deflator!$E$11</f>
        <v>0</v>
      </c>
    </row>
    <row r="3" spans="1:21" ht="13.5" x14ac:dyDescent="0.25">
      <c r="A3" s="2" t="s">
        <v>31</v>
      </c>
      <c r="B3" s="2" t="s">
        <v>36</v>
      </c>
      <c r="C3" s="2" t="s">
        <v>176</v>
      </c>
      <c r="D3" s="2" t="s">
        <v>16</v>
      </c>
      <c r="E3" s="2" t="s">
        <v>17</v>
      </c>
      <c r="F3" s="2" t="s">
        <v>18</v>
      </c>
      <c r="G3" s="2" t="s">
        <v>30</v>
      </c>
      <c r="H3" s="3">
        <v>0</v>
      </c>
      <c r="I3" s="3">
        <f>H3*Deflator!$E$11</f>
        <v>0</v>
      </c>
      <c r="J3" s="3">
        <v>0</v>
      </c>
      <c r="K3" s="3">
        <f>J3*Deflator!$E$11</f>
        <v>0</v>
      </c>
      <c r="L3" s="3">
        <v>0</v>
      </c>
      <c r="M3" s="3">
        <f>L3*Deflator!$E$11</f>
        <v>0</v>
      </c>
      <c r="N3" s="3">
        <v>0</v>
      </c>
      <c r="O3" s="3">
        <v>0</v>
      </c>
      <c r="P3" s="3">
        <v>0</v>
      </c>
      <c r="Q3" s="3">
        <f>P3*Deflator!$E$11</f>
        <v>0</v>
      </c>
      <c r="R3" s="3">
        <v>0</v>
      </c>
      <c r="S3" s="3">
        <f>R3*Deflator!$E$11</f>
        <v>0</v>
      </c>
      <c r="T3" s="3">
        <v>0</v>
      </c>
      <c r="U3" s="3">
        <f>T3*Deflator!$E$11</f>
        <v>0</v>
      </c>
    </row>
    <row r="4" spans="1:21" ht="13.5" x14ac:dyDescent="0.25">
      <c r="A4" s="2" t="s">
        <v>31</v>
      </c>
      <c r="B4" s="2" t="s">
        <v>44</v>
      </c>
      <c r="C4" s="2" t="s">
        <v>176</v>
      </c>
      <c r="D4" s="2" t="s">
        <v>16</v>
      </c>
      <c r="E4" s="2" t="s">
        <v>28</v>
      </c>
      <c r="F4" s="2" t="s">
        <v>29</v>
      </c>
      <c r="G4" s="2" t="s">
        <v>30</v>
      </c>
      <c r="H4" s="3">
        <v>14900000</v>
      </c>
      <c r="I4" s="3">
        <f>H4*Deflator!$E$11</f>
        <v>24141247.657721762</v>
      </c>
      <c r="J4" s="3">
        <v>14216000</v>
      </c>
      <c r="K4" s="3">
        <f>J4*Deflator!$E$11</f>
        <v>23033018.570615608</v>
      </c>
      <c r="L4" s="3">
        <v>15637600</v>
      </c>
      <c r="M4" s="3">
        <f>L4*Deflator!$E$11</f>
        <v>25336320.427677169</v>
      </c>
      <c r="N4" s="3">
        <v>15624063.020000003</v>
      </c>
      <c r="O4" s="3">
        <v>13729032.580000004</v>
      </c>
      <c r="P4" s="3">
        <v>13729032.579999998</v>
      </c>
      <c r="Q4" s="3">
        <f>P4*Deflator!$E$11</f>
        <v>22244025.209040988</v>
      </c>
      <c r="R4" s="3">
        <v>13524704.67</v>
      </c>
      <c r="S4" s="3">
        <f>R4*Deflator!$E$11</f>
        <v>21912969.458793025</v>
      </c>
      <c r="T4" s="3">
        <v>27253737.25</v>
      </c>
      <c r="U4" s="3">
        <f>T4*Deflator!$E$11</f>
        <v>44156994.667834014</v>
      </c>
    </row>
    <row r="5" spans="1:21" ht="13.5" x14ac:dyDescent="0.25">
      <c r="A5" s="2" t="s">
        <v>31</v>
      </c>
      <c r="B5" s="2" t="s">
        <v>50</v>
      </c>
      <c r="C5" s="2" t="s">
        <v>175</v>
      </c>
      <c r="D5" s="2" t="s">
        <v>16</v>
      </c>
      <c r="E5" s="2" t="s">
        <v>28</v>
      </c>
      <c r="F5" s="2" t="s">
        <v>29</v>
      </c>
      <c r="G5" s="2" t="s">
        <v>30</v>
      </c>
      <c r="H5" s="3">
        <v>1617407</v>
      </c>
      <c r="I5" s="3">
        <f>H5*Deflator!$E$11</f>
        <v>2620551.8758612606</v>
      </c>
      <c r="J5" s="3">
        <v>1517407</v>
      </c>
      <c r="K5" s="3">
        <f>J5*Deflator!$E$11</f>
        <v>2458530.079500712</v>
      </c>
      <c r="L5" s="3">
        <v>1365667</v>
      </c>
      <c r="M5" s="3">
        <f>L5*Deflator!$E$11</f>
        <v>2212678.2057032152</v>
      </c>
      <c r="N5" s="3">
        <v>11738.28</v>
      </c>
      <c r="O5" s="3">
        <v>11738.28</v>
      </c>
      <c r="P5" s="3">
        <v>11738.28</v>
      </c>
      <c r="Q5" s="3">
        <f>P5*Deflator!$E$11</f>
        <v>19018.572117831023</v>
      </c>
      <c r="R5" s="3">
        <v>0</v>
      </c>
      <c r="S5" s="3">
        <f>R5*Deflator!$E$11</f>
        <v>0</v>
      </c>
      <c r="T5" s="3">
        <v>11738.28</v>
      </c>
      <c r="U5" s="3">
        <f>T5*Deflator!$E$11</f>
        <v>19018.572117831023</v>
      </c>
    </row>
    <row r="6" spans="1:21" ht="13.5" x14ac:dyDescent="0.25">
      <c r="A6" s="2" t="s">
        <v>31</v>
      </c>
      <c r="B6" s="2" t="s">
        <v>51</v>
      </c>
      <c r="C6" s="2" t="s">
        <v>175</v>
      </c>
      <c r="D6" s="2" t="s">
        <v>16</v>
      </c>
      <c r="E6" s="2" t="s">
        <v>28</v>
      </c>
      <c r="F6" s="2" t="s">
        <v>29</v>
      </c>
      <c r="G6" s="2" t="s">
        <v>30</v>
      </c>
      <c r="H6" s="3">
        <v>0</v>
      </c>
      <c r="I6" s="3">
        <f>H6*Deflator!$E$11</f>
        <v>0</v>
      </c>
      <c r="J6" s="3">
        <v>0</v>
      </c>
      <c r="K6" s="3">
        <f>J6*Deflator!$E$11</f>
        <v>0</v>
      </c>
      <c r="L6" s="3">
        <v>0</v>
      </c>
      <c r="M6" s="3">
        <f>L6*Deflator!$E$11</f>
        <v>0</v>
      </c>
      <c r="N6" s="3">
        <v>0</v>
      </c>
      <c r="O6" s="3">
        <v>0</v>
      </c>
      <c r="P6" s="3">
        <v>0</v>
      </c>
      <c r="Q6" s="3">
        <f>P6*Deflator!$E$11</f>
        <v>0</v>
      </c>
      <c r="R6" s="3">
        <v>0</v>
      </c>
      <c r="S6" s="3">
        <f>R6*Deflator!$E$11</f>
        <v>0</v>
      </c>
      <c r="T6" s="3">
        <v>0</v>
      </c>
      <c r="U6" s="3">
        <f>T6*Deflator!$E$11</f>
        <v>0</v>
      </c>
    </row>
    <row r="7" spans="1:21" ht="13.5" x14ac:dyDescent="0.25">
      <c r="A7" s="2" t="s">
        <v>31</v>
      </c>
      <c r="B7" s="2" t="s">
        <v>55</v>
      </c>
      <c r="C7" s="2" t="s">
        <v>175</v>
      </c>
      <c r="D7" s="2" t="s">
        <v>16</v>
      </c>
      <c r="E7" s="2" t="s">
        <v>28</v>
      </c>
      <c r="F7" s="2" t="s">
        <v>29</v>
      </c>
      <c r="G7" s="2" t="s">
        <v>30</v>
      </c>
      <c r="H7" s="3">
        <v>6480000</v>
      </c>
      <c r="I7" s="3">
        <f>H7*Deflator!$E$11</f>
        <v>10499012.404163558</v>
      </c>
      <c r="J7" s="3">
        <v>5184000</v>
      </c>
      <c r="K7" s="3">
        <f>J7*Deflator!$E$11</f>
        <v>8399209.9233308472</v>
      </c>
      <c r="L7" s="3">
        <v>5184000</v>
      </c>
      <c r="M7" s="3">
        <f>L7*Deflator!$E$11</f>
        <v>8399209.9233308472</v>
      </c>
      <c r="N7" s="3">
        <v>5183999.9999999981</v>
      </c>
      <c r="O7" s="3">
        <v>293888.40999999997</v>
      </c>
      <c r="P7" s="3">
        <v>293888.40999999997</v>
      </c>
      <c r="Q7" s="3">
        <f>P7*Deflator!$E$11</f>
        <v>476163.28117745451</v>
      </c>
      <c r="R7" s="3">
        <v>6922082.419999999</v>
      </c>
      <c r="S7" s="3">
        <f>R7*Deflator!$E$11</f>
        <v>11215282.282441743</v>
      </c>
      <c r="T7" s="3">
        <v>7215970.8299999991</v>
      </c>
      <c r="U7" s="3">
        <f>T7*Deflator!$E$11</f>
        <v>11691445.563619198</v>
      </c>
    </row>
    <row r="8" spans="1:21" ht="13.5" x14ac:dyDescent="0.25">
      <c r="A8" s="2" t="s">
        <v>31</v>
      </c>
      <c r="B8" s="2" t="s">
        <v>56</v>
      </c>
      <c r="C8" s="2" t="s">
        <v>175</v>
      </c>
      <c r="D8" s="2" t="s">
        <v>16</v>
      </c>
      <c r="E8" s="2" t="s">
        <v>57</v>
      </c>
      <c r="F8" s="2" t="s">
        <v>58</v>
      </c>
      <c r="G8" s="2" t="s">
        <v>30</v>
      </c>
      <c r="H8" s="3">
        <v>8362000</v>
      </c>
      <c r="I8" s="3">
        <f>H8*Deflator!$E$11</f>
        <v>13548262.611669086</v>
      </c>
      <c r="J8" s="3">
        <v>8362000</v>
      </c>
      <c r="K8" s="3">
        <f>J8*Deflator!$E$11</f>
        <v>13548262.611669086</v>
      </c>
      <c r="L8" s="3">
        <v>7525800</v>
      </c>
      <c r="M8" s="3">
        <f>L8*Deflator!$E$11</f>
        <v>12193436.350502178</v>
      </c>
      <c r="N8" s="3">
        <v>0</v>
      </c>
      <c r="O8" s="3">
        <v>0</v>
      </c>
      <c r="P8" s="3">
        <v>0</v>
      </c>
      <c r="Q8" s="3">
        <f>P8*Deflator!$E$11</f>
        <v>0</v>
      </c>
      <c r="R8" s="3">
        <v>0</v>
      </c>
      <c r="S8" s="3">
        <f>R8*Deflator!$E$11</f>
        <v>0</v>
      </c>
      <c r="T8" s="3">
        <v>0</v>
      </c>
      <c r="U8" s="3">
        <f>T8*Deflator!$E$11</f>
        <v>0</v>
      </c>
    </row>
    <row r="9" spans="1:21" ht="13.5" x14ac:dyDescent="0.25">
      <c r="A9" s="2" t="s">
        <v>31</v>
      </c>
      <c r="B9" s="2" t="s">
        <v>73</v>
      </c>
      <c r="C9" s="2" t="s">
        <v>176</v>
      </c>
      <c r="D9" s="2" t="s">
        <v>16</v>
      </c>
      <c r="E9" s="2" t="s">
        <v>28</v>
      </c>
      <c r="F9" s="2" t="s">
        <v>29</v>
      </c>
      <c r="G9" s="2" t="s">
        <v>30</v>
      </c>
      <c r="H9" s="3">
        <v>3520800</v>
      </c>
      <c r="I9" s="3">
        <f>H9*Deflator!$E$11</f>
        <v>5704463.4062622003</v>
      </c>
      <c r="J9" s="3">
        <v>3520800</v>
      </c>
      <c r="K9" s="3">
        <f>J9*Deflator!$E$11</f>
        <v>5704463.4062622003</v>
      </c>
      <c r="L9" s="3">
        <v>3872880</v>
      </c>
      <c r="M9" s="3">
        <f>L9*Deflator!$E$11</f>
        <v>6274909.7468884205</v>
      </c>
      <c r="N9" s="3">
        <v>3872800</v>
      </c>
      <c r="O9" s="3">
        <v>2750000</v>
      </c>
      <c r="P9" s="3">
        <v>2750000</v>
      </c>
      <c r="Q9" s="3">
        <f>P9*Deflator!$E$11</f>
        <v>4455599.3999150908</v>
      </c>
      <c r="R9" s="3">
        <v>0</v>
      </c>
      <c r="S9" s="3">
        <f>R9*Deflator!$E$11</f>
        <v>0</v>
      </c>
      <c r="T9" s="3">
        <v>2750000</v>
      </c>
      <c r="U9" s="3">
        <f>T9*Deflator!$E$11</f>
        <v>4455599.3999150908</v>
      </c>
    </row>
    <row r="10" spans="1:21" ht="13.5" x14ac:dyDescent="0.25">
      <c r="A10" s="2" t="s">
        <v>31</v>
      </c>
      <c r="B10" s="2" t="s">
        <v>81</v>
      </c>
      <c r="C10" s="2" t="s">
        <v>176</v>
      </c>
      <c r="D10" s="2" t="s">
        <v>16</v>
      </c>
      <c r="E10" s="2" t="s">
        <v>28</v>
      </c>
      <c r="F10" s="2" t="s">
        <v>29</v>
      </c>
      <c r="G10" s="2" t="s">
        <v>30</v>
      </c>
      <c r="H10" s="3">
        <v>2250000</v>
      </c>
      <c r="I10" s="3">
        <f>H10*Deflator!$E$11</f>
        <v>3645490.4181123469</v>
      </c>
      <c r="J10" s="3">
        <v>1868400</v>
      </c>
      <c r="K10" s="3">
        <f>J10*Deflator!$E$11</f>
        <v>3027215.2432004926</v>
      </c>
      <c r="L10" s="3">
        <v>1868400</v>
      </c>
      <c r="M10" s="3">
        <f>L10*Deflator!$E$11</f>
        <v>3027215.2432004926</v>
      </c>
      <c r="N10" s="3">
        <v>1855590.0799999991</v>
      </c>
      <c r="O10" s="3">
        <v>1659768.1700000004</v>
      </c>
      <c r="P10" s="3">
        <v>1639426.3699999999</v>
      </c>
      <c r="Q10" s="3">
        <f>P10*Deflator!$E$11</f>
        <v>2656228.0546825361</v>
      </c>
      <c r="R10" s="3">
        <v>341173.95</v>
      </c>
      <c r="S10" s="3">
        <f>R10*Deflator!$E$11</f>
        <v>552776.1625042404</v>
      </c>
      <c r="T10" s="3">
        <v>1980600.3199999998</v>
      </c>
      <c r="U10" s="3">
        <f>T10*Deflator!$E$11</f>
        <v>3209004.2171867765</v>
      </c>
    </row>
    <row r="11" spans="1:21" ht="13.5" x14ac:dyDescent="0.25">
      <c r="A11" s="2" t="s">
        <v>31</v>
      </c>
      <c r="B11" s="2" t="s">
        <v>133</v>
      </c>
      <c r="C11" s="2" t="s">
        <v>176</v>
      </c>
      <c r="D11" s="2" t="s">
        <v>100</v>
      </c>
      <c r="E11" s="2" t="s">
        <v>101</v>
      </c>
      <c r="F11" s="2" t="s">
        <v>102</v>
      </c>
      <c r="G11" s="2" t="s">
        <v>103</v>
      </c>
      <c r="H11" s="3">
        <v>500000</v>
      </c>
      <c r="I11" s="3">
        <f>H11*Deflator!$E$11</f>
        <v>810108.98180274374</v>
      </c>
      <c r="J11" s="3">
        <v>500000</v>
      </c>
      <c r="K11" s="3">
        <f>J11*Deflator!$E$11</f>
        <v>810108.98180274374</v>
      </c>
      <c r="L11" s="3">
        <v>500000</v>
      </c>
      <c r="M11" s="3">
        <f>L11*Deflator!$E$11</f>
        <v>810108.98180274374</v>
      </c>
      <c r="N11" s="3">
        <v>500000</v>
      </c>
      <c r="O11" s="3">
        <v>500000</v>
      </c>
      <c r="P11" s="3">
        <v>500000</v>
      </c>
      <c r="Q11" s="3">
        <f>P11*Deflator!$E$11</f>
        <v>810108.98180274374</v>
      </c>
      <c r="R11" s="3">
        <v>0</v>
      </c>
      <c r="S11" s="3">
        <f>R11*Deflator!$E$11</f>
        <v>0</v>
      </c>
      <c r="T11" s="3">
        <v>500000</v>
      </c>
      <c r="U11" s="3">
        <f>T11*Deflator!$E$11</f>
        <v>810108.98180274374</v>
      </c>
    </row>
    <row r="12" spans="1:21" ht="13.5" x14ac:dyDescent="0.25">
      <c r="A12" s="2" t="s">
        <v>31</v>
      </c>
      <c r="B12" s="2" t="s">
        <v>133</v>
      </c>
      <c r="C12" s="2" t="s">
        <v>176</v>
      </c>
      <c r="D12" s="2" t="s">
        <v>121</v>
      </c>
      <c r="E12" s="2" t="s">
        <v>122</v>
      </c>
      <c r="F12" s="2" t="s">
        <v>123</v>
      </c>
      <c r="G12" s="2" t="s">
        <v>134</v>
      </c>
      <c r="H12" s="3">
        <v>4000000</v>
      </c>
      <c r="I12" s="3">
        <f>H12*Deflator!$E$11</f>
        <v>6480871.8544219499</v>
      </c>
      <c r="J12" s="3">
        <v>4000000</v>
      </c>
      <c r="K12" s="3">
        <f>J12*Deflator!$E$11</f>
        <v>6480871.8544219499</v>
      </c>
      <c r="L12" s="3">
        <v>4000000</v>
      </c>
      <c r="M12" s="3">
        <f>L12*Deflator!$E$11</f>
        <v>6480871.8544219499</v>
      </c>
      <c r="N12" s="3">
        <v>4000000.0000000009</v>
      </c>
      <c r="O12" s="3">
        <v>2903026</v>
      </c>
      <c r="P12" s="3">
        <v>2903026</v>
      </c>
      <c r="Q12" s="3">
        <f>P12*Deflator!$E$11</f>
        <v>4703534.8740137834</v>
      </c>
      <c r="R12" s="3">
        <v>3689260.48</v>
      </c>
      <c r="S12" s="3">
        <f>R12*Deflator!$E$11</f>
        <v>5977406.1021158034</v>
      </c>
      <c r="T12" s="3">
        <v>6592286.4800000004</v>
      </c>
      <c r="U12" s="3">
        <f>T12*Deflator!$E$11</f>
        <v>10680940.976129588</v>
      </c>
    </row>
    <row r="13" spans="1:21" ht="13.5" x14ac:dyDescent="0.25">
      <c r="A13" s="2" t="s">
        <v>31</v>
      </c>
      <c r="B13" s="2" t="s">
        <v>133</v>
      </c>
      <c r="C13" s="2" t="s">
        <v>176</v>
      </c>
      <c r="D13" s="2" t="s">
        <v>124</v>
      </c>
      <c r="E13" s="2" t="s">
        <v>135</v>
      </c>
      <c r="F13" s="2" t="s">
        <v>136</v>
      </c>
      <c r="G13" s="2" t="s">
        <v>137</v>
      </c>
      <c r="H13" s="3">
        <v>100000</v>
      </c>
      <c r="I13" s="3">
        <f>H13*Deflator!$E$11</f>
        <v>162021.79636054873</v>
      </c>
      <c r="J13" s="3">
        <v>100000</v>
      </c>
      <c r="K13" s="3">
        <f>J13*Deflator!$E$11</f>
        <v>162021.79636054873</v>
      </c>
      <c r="L13" s="3">
        <v>100000</v>
      </c>
      <c r="M13" s="3">
        <f>L13*Deflator!$E$11</f>
        <v>162021.79636054873</v>
      </c>
      <c r="N13" s="3">
        <v>0</v>
      </c>
      <c r="O13" s="3">
        <v>0</v>
      </c>
      <c r="P13" s="3">
        <v>0</v>
      </c>
      <c r="Q13" s="3">
        <f>P13*Deflator!$E$11</f>
        <v>0</v>
      </c>
      <c r="R13" s="3">
        <v>0</v>
      </c>
      <c r="S13" s="3">
        <f>R13*Deflator!$E$11</f>
        <v>0</v>
      </c>
      <c r="T13" s="3">
        <v>0</v>
      </c>
      <c r="U13" s="3">
        <f>T13*Deflator!$E$11</f>
        <v>0</v>
      </c>
    </row>
    <row r="14" spans="1:21" ht="13.5" x14ac:dyDescent="0.25">
      <c r="A14" s="2" t="s">
        <v>31</v>
      </c>
      <c r="B14" s="2" t="s">
        <v>138</v>
      </c>
      <c r="C14" s="2" t="s">
        <v>176</v>
      </c>
      <c r="D14" s="2" t="s">
        <v>100</v>
      </c>
      <c r="E14" s="2" t="s">
        <v>109</v>
      </c>
      <c r="F14" s="2" t="s">
        <v>110</v>
      </c>
      <c r="G14" s="2" t="s">
        <v>103</v>
      </c>
      <c r="H14" s="3">
        <v>65426000</v>
      </c>
      <c r="I14" s="3">
        <f>H14*Deflator!$E$11</f>
        <v>106004380.48685262</v>
      </c>
      <c r="J14" s="3">
        <v>65426000</v>
      </c>
      <c r="K14" s="3">
        <f>J14*Deflator!$E$11</f>
        <v>106004380.48685262</v>
      </c>
      <c r="L14" s="3">
        <v>65425999.999999993</v>
      </c>
      <c r="M14" s="3">
        <f>L14*Deflator!$E$11</f>
        <v>106004380.4868526</v>
      </c>
      <c r="N14" s="3">
        <v>65307283.250000015</v>
      </c>
      <c r="O14" s="3">
        <v>43478302.030000009</v>
      </c>
      <c r="P14" s="3">
        <v>43397443.710000038</v>
      </c>
      <c r="Q14" s="3">
        <f>P14*Deflator!$E$11</f>
        <v>70313317.873500034</v>
      </c>
      <c r="R14" s="3">
        <v>12098426.100000003</v>
      </c>
      <c r="S14" s="3">
        <f>R14*Deflator!$E$11</f>
        <v>19602087.298573483</v>
      </c>
      <c r="T14" s="3">
        <v>55495869.81000004</v>
      </c>
      <c r="U14" s="3">
        <f>T14*Deflator!$E$11</f>
        <v>89915405.172073513</v>
      </c>
    </row>
    <row r="15" spans="1:21" ht="13.5" x14ac:dyDescent="0.25">
      <c r="A15" s="2" t="s">
        <v>31</v>
      </c>
      <c r="B15" s="2" t="s">
        <v>141</v>
      </c>
      <c r="C15" s="2" t="s">
        <v>176</v>
      </c>
      <c r="D15" s="2" t="s">
        <v>74</v>
      </c>
      <c r="E15" s="2" t="s">
        <v>113</v>
      </c>
      <c r="F15" s="2" t="s">
        <v>114</v>
      </c>
      <c r="G15" s="2" t="s">
        <v>107</v>
      </c>
      <c r="H15" s="3">
        <v>1000000</v>
      </c>
      <c r="I15" s="3">
        <f>H15*Deflator!$E$11</f>
        <v>1620217.9636054875</v>
      </c>
      <c r="J15" s="3">
        <v>1000000</v>
      </c>
      <c r="K15" s="3">
        <f>J15*Deflator!$E$11</f>
        <v>1620217.9636054875</v>
      </c>
      <c r="L15" s="3">
        <v>1000000</v>
      </c>
      <c r="M15" s="3">
        <f>L15*Deflator!$E$11</f>
        <v>1620217.9636054875</v>
      </c>
      <c r="N15" s="3">
        <v>0</v>
      </c>
      <c r="O15" s="3">
        <v>0</v>
      </c>
      <c r="P15" s="3">
        <v>0</v>
      </c>
      <c r="Q15" s="3">
        <f>P15*Deflator!$E$11</f>
        <v>0</v>
      </c>
      <c r="R15" s="3">
        <v>446967.08</v>
      </c>
      <c r="S15" s="3">
        <f>R15*Deflator!$E$11</f>
        <v>724184.09215629101</v>
      </c>
      <c r="T15" s="3">
        <v>446967.08</v>
      </c>
      <c r="U15" s="3">
        <f>T15*Deflator!$E$11</f>
        <v>724184.09215629101</v>
      </c>
    </row>
    <row r="16" spans="1:21" ht="13.5" x14ac:dyDescent="0.25">
      <c r="A16" s="2" t="s">
        <v>31</v>
      </c>
      <c r="B16" s="2" t="s">
        <v>141</v>
      </c>
      <c r="C16" s="2" t="s">
        <v>176</v>
      </c>
      <c r="D16" s="2" t="s">
        <v>16</v>
      </c>
      <c r="E16" s="2" t="s">
        <v>28</v>
      </c>
      <c r="F16" s="2" t="s">
        <v>29</v>
      </c>
      <c r="G16" s="2" t="s">
        <v>30</v>
      </c>
      <c r="H16" s="3">
        <v>4502000</v>
      </c>
      <c r="I16" s="3">
        <f>H16*Deflator!$E$11</f>
        <v>7294221.2721519042</v>
      </c>
      <c r="J16" s="3">
        <v>4214000</v>
      </c>
      <c r="K16" s="3">
        <f>J16*Deflator!$E$11</f>
        <v>6827598.4986335244</v>
      </c>
      <c r="L16" s="3">
        <v>4214000</v>
      </c>
      <c r="M16" s="3">
        <f>L16*Deflator!$E$11</f>
        <v>6827598.4986335244</v>
      </c>
      <c r="N16" s="3">
        <v>4109373.57</v>
      </c>
      <c r="O16" s="3">
        <v>1809898.26</v>
      </c>
      <c r="P16" s="3">
        <v>1723148.9899999998</v>
      </c>
      <c r="Q16" s="3">
        <f>P16*Deflator!$E$11</f>
        <v>2791876.9475666522</v>
      </c>
      <c r="R16" s="3">
        <v>44334.54</v>
      </c>
      <c r="S16" s="3">
        <f>R16*Deflator!$E$11</f>
        <v>71831.61811618603</v>
      </c>
      <c r="T16" s="3">
        <v>1767483.5299999998</v>
      </c>
      <c r="U16" s="3">
        <f>T16*Deflator!$E$11</f>
        <v>2863708.5656828382</v>
      </c>
    </row>
    <row r="17" spans="1:21" ht="13.5" x14ac:dyDescent="0.25">
      <c r="A17" s="2" t="s">
        <v>31</v>
      </c>
      <c r="B17" s="2" t="s">
        <v>141</v>
      </c>
      <c r="C17" s="2" t="s">
        <v>176</v>
      </c>
      <c r="D17" s="2" t="s">
        <v>33</v>
      </c>
      <c r="E17" s="2" t="s">
        <v>125</v>
      </c>
      <c r="F17" s="2" t="s">
        <v>126</v>
      </c>
      <c r="G17" s="2" t="s">
        <v>108</v>
      </c>
      <c r="H17" s="3">
        <v>4450000</v>
      </c>
      <c r="I17" s="3">
        <f>H17*Deflator!$E$11</f>
        <v>7209969.9380444186</v>
      </c>
      <c r="J17" s="3">
        <v>4768126</v>
      </c>
      <c r="K17" s="3">
        <f>J17*Deflator!$E$11</f>
        <v>7725403.3979343781</v>
      </c>
      <c r="L17" s="3">
        <v>4768126</v>
      </c>
      <c r="M17" s="3">
        <f>L17*Deflator!$E$11</f>
        <v>7725403.3979343781</v>
      </c>
      <c r="N17" s="3">
        <v>4766872.3899999997</v>
      </c>
      <c r="O17" s="3">
        <v>4041310.34</v>
      </c>
      <c r="P17" s="3">
        <v>4041310.3399999994</v>
      </c>
      <c r="Q17" s="3">
        <f>P17*Deflator!$E$11</f>
        <v>6547803.6093725991</v>
      </c>
      <c r="R17" s="3">
        <v>725852.66999999993</v>
      </c>
      <c r="S17" s="3">
        <f>R17*Deflator!$E$11</f>
        <v>1176039.5348650056</v>
      </c>
      <c r="T17" s="3">
        <v>4767163.0099999988</v>
      </c>
      <c r="U17" s="3">
        <f>T17*Deflator!$E$11</f>
        <v>7723843.144237604</v>
      </c>
    </row>
    <row r="18" spans="1:21" ht="13.5" x14ac:dyDescent="0.25">
      <c r="A18" s="2" t="s">
        <v>31</v>
      </c>
      <c r="B18" s="2" t="s">
        <v>141</v>
      </c>
      <c r="C18" s="2" t="s">
        <v>176</v>
      </c>
      <c r="D18" s="2" t="s">
        <v>33</v>
      </c>
      <c r="E18" s="2" t="s">
        <v>142</v>
      </c>
      <c r="F18" s="2" t="s">
        <v>143</v>
      </c>
      <c r="G18" s="2" t="s">
        <v>108</v>
      </c>
      <c r="H18" s="3">
        <v>660000</v>
      </c>
      <c r="I18" s="3">
        <f>H18*Deflator!$E$11</f>
        <v>1069343.8559796216</v>
      </c>
      <c r="J18" s="3">
        <v>660000</v>
      </c>
      <c r="K18" s="3">
        <f>J18*Deflator!$E$11</f>
        <v>1069343.8559796216</v>
      </c>
      <c r="L18" s="3">
        <v>660000</v>
      </c>
      <c r="M18" s="3">
        <f>L18*Deflator!$E$11</f>
        <v>1069343.8559796216</v>
      </c>
      <c r="N18" s="3">
        <v>3491</v>
      </c>
      <c r="O18" s="3">
        <v>3491</v>
      </c>
      <c r="P18" s="3">
        <v>3491</v>
      </c>
      <c r="Q18" s="3">
        <f>P18*Deflator!$E$11</f>
        <v>5656.1809109467567</v>
      </c>
      <c r="R18" s="3">
        <v>553495.31000000006</v>
      </c>
      <c r="S18" s="3">
        <f>R18*Deflator!$E$11</f>
        <v>896783.04403338803</v>
      </c>
      <c r="T18" s="3">
        <v>556986.31000000006</v>
      </c>
      <c r="U18" s="3">
        <f>T18*Deflator!$E$11</f>
        <v>902439.22494433483</v>
      </c>
    </row>
    <row r="19" spans="1:21" ht="13.5" x14ac:dyDescent="0.25">
      <c r="A19" s="2" t="s">
        <v>31</v>
      </c>
      <c r="B19" s="2" t="s">
        <v>148</v>
      </c>
      <c r="C19" s="2" t="s">
        <v>176</v>
      </c>
      <c r="D19" s="2" t="s">
        <v>100</v>
      </c>
      <c r="E19" s="2" t="s">
        <v>127</v>
      </c>
      <c r="F19" s="2" t="s">
        <v>128</v>
      </c>
      <c r="G19" s="2" t="s">
        <v>103</v>
      </c>
      <c r="H19" s="3">
        <v>88000000</v>
      </c>
      <c r="I19" s="3">
        <f>H19*Deflator!$E$11</f>
        <v>142579180.7972829</v>
      </c>
      <c r="J19" s="3">
        <v>69029703</v>
      </c>
      <c r="K19" s="3">
        <f>J19*Deflator!$E$11</f>
        <v>111843164.8229516</v>
      </c>
      <c r="L19" s="3">
        <v>69029703.00000006</v>
      </c>
      <c r="M19" s="3">
        <f>L19*Deflator!$E$11</f>
        <v>111843164.8229517</v>
      </c>
      <c r="N19" s="3">
        <v>47369938.760000005</v>
      </c>
      <c r="O19" s="3">
        <v>30453073.979999993</v>
      </c>
      <c r="P19" s="3">
        <v>14178968.049999999</v>
      </c>
      <c r="Q19" s="3">
        <f>P19*Deflator!$E$11</f>
        <v>22973018.739998266</v>
      </c>
      <c r="R19" s="3">
        <v>32449081.950000003</v>
      </c>
      <c r="S19" s="3">
        <f>R19*Deflator!$E$11</f>
        <v>52574585.477896586</v>
      </c>
      <c r="T19" s="3">
        <v>46628049.999999993</v>
      </c>
      <c r="U19" s="3">
        <f>T19*Deflator!$E$11</f>
        <v>75547604.217894837</v>
      </c>
    </row>
    <row r="20" spans="1:21" ht="13.5" x14ac:dyDescent="0.25">
      <c r="A20" s="2" t="s">
        <v>31</v>
      </c>
      <c r="B20" s="2" t="s">
        <v>151</v>
      </c>
      <c r="C20" s="2" t="s">
        <v>176</v>
      </c>
      <c r="D20" s="2" t="s">
        <v>16</v>
      </c>
      <c r="E20" s="2" t="s">
        <v>17</v>
      </c>
      <c r="F20" s="2" t="s">
        <v>18</v>
      </c>
      <c r="G20" s="2" t="s">
        <v>30</v>
      </c>
      <c r="H20" s="3">
        <v>6200000</v>
      </c>
      <c r="I20" s="3">
        <f>H20*Deflator!$E$11</f>
        <v>10045351.374354022</v>
      </c>
      <c r="J20" s="3">
        <v>5768000</v>
      </c>
      <c r="K20" s="3">
        <f>J20*Deflator!$E$11</f>
        <v>9345417.214076452</v>
      </c>
      <c r="L20" s="3">
        <v>5768000</v>
      </c>
      <c r="M20" s="3">
        <f>L20*Deflator!$E$11</f>
        <v>9345417.214076452</v>
      </c>
      <c r="N20" s="3">
        <v>5624572.4000000022</v>
      </c>
      <c r="O20" s="3">
        <v>4570733.8500000024</v>
      </c>
      <c r="P20" s="3">
        <v>4570733.8500000015</v>
      </c>
      <c r="Q20" s="3">
        <f>P20*Deflator!$E$11</f>
        <v>7405585.0906296717</v>
      </c>
      <c r="R20" s="3">
        <v>1213304.7499999998</v>
      </c>
      <c r="S20" s="3">
        <f>R20*Deflator!$E$11</f>
        <v>1965818.1512778646</v>
      </c>
      <c r="T20" s="3">
        <v>5784038.6000000015</v>
      </c>
      <c r="U20" s="3">
        <f>T20*Deflator!$E$11</f>
        <v>9371403.241907537</v>
      </c>
    </row>
    <row r="21" spans="1:21" ht="13.5" x14ac:dyDescent="0.25">
      <c r="A21" s="2" t="s">
        <v>31</v>
      </c>
      <c r="B21" s="2" t="s">
        <v>152</v>
      </c>
      <c r="C21" s="2" t="s">
        <v>176</v>
      </c>
      <c r="D21" s="2" t="s">
        <v>16</v>
      </c>
      <c r="E21" s="2" t="s">
        <v>28</v>
      </c>
      <c r="F21" s="2" t="s">
        <v>29</v>
      </c>
      <c r="G21" s="2" t="s">
        <v>30</v>
      </c>
      <c r="H21" s="3">
        <v>6950000</v>
      </c>
      <c r="I21" s="3">
        <f>H21*Deflator!$E$11</f>
        <v>11260514.847058138</v>
      </c>
      <c r="J21" s="3">
        <v>6863960</v>
      </c>
      <c r="K21" s="3">
        <f>J21*Deflator!$E$11</f>
        <v>11121111.293469522</v>
      </c>
      <c r="L21" s="3">
        <v>6177563.9999999991</v>
      </c>
      <c r="M21" s="3">
        <f>L21*Deflator!$E$11</f>
        <v>10009000.164122568</v>
      </c>
      <c r="N21" s="3">
        <v>6112471.2599999988</v>
      </c>
      <c r="O21" s="3">
        <v>5587040.080000001</v>
      </c>
      <c r="P21" s="3">
        <v>5587040.080000001</v>
      </c>
      <c r="Q21" s="3">
        <f>P21*Deflator!$E$11</f>
        <v>9052222.7009998411</v>
      </c>
      <c r="R21" s="3">
        <v>1547668.7900000003</v>
      </c>
      <c r="S21" s="3">
        <f>R21*Deflator!$E$11</f>
        <v>2507560.7752695694</v>
      </c>
      <c r="T21" s="3">
        <v>7134708.870000001</v>
      </c>
      <c r="U21" s="3">
        <f>T21*Deflator!$E$11</f>
        <v>11559783.476269409</v>
      </c>
    </row>
    <row r="22" spans="1:21" ht="13.5" x14ac:dyDescent="0.25">
      <c r="A22" s="2" t="s">
        <v>31</v>
      </c>
      <c r="B22" s="2" t="s">
        <v>152</v>
      </c>
      <c r="C22" s="2" t="s">
        <v>176</v>
      </c>
      <c r="D22" s="2" t="s">
        <v>16</v>
      </c>
      <c r="E22" s="2" t="s">
        <v>17</v>
      </c>
      <c r="F22" s="2" t="s">
        <v>18</v>
      </c>
      <c r="G22" s="2" t="s">
        <v>30</v>
      </c>
      <c r="H22" s="3">
        <v>0</v>
      </c>
      <c r="I22" s="3">
        <f>H22*Deflator!$E$11</f>
        <v>0</v>
      </c>
      <c r="J22" s="3">
        <v>0</v>
      </c>
      <c r="K22" s="3">
        <f>J22*Deflator!$E$11</f>
        <v>0</v>
      </c>
      <c r="L22" s="3">
        <v>0</v>
      </c>
      <c r="M22" s="3">
        <f>L22*Deflator!$E$11</f>
        <v>0</v>
      </c>
      <c r="N22" s="3">
        <v>0</v>
      </c>
      <c r="O22" s="3">
        <v>0</v>
      </c>
      <c r="P22" s="3">
        <v>0</v>
      </c>
      <c r="Q22" s="3">
        <f>P22*Deflator!$E$11</f>
        <v>0</v>
      </c>
      <c r="R22" s="3">
        <v>1782.62</v>
      </c>
      <c r="S22" s="3">
        <f>R22*Deflator!$E$11</f>
        <v>2888.2329462824136</v>
      </c>
      <c r="T22" s="3">
        <v>1782.62</v>
      </c>
      <c r="U22" s="3">
        <f>T22*Deflator!$E$11</f>
        <v>2888.2329462824136</v>
      </c>
    </row>
    <row r="23" spans="1:21" ht="13.5" x14ac:dyDescent="0.25">
      <c r="A23" s="2" t="s">
        <v>31</v>
      </c>
      <c r="B23" s="2" t="s">
        <v>153</v>
      </c>
      <c r="C23" s="2" t="s">
        <v>176</v>
      </c>
      <c r="D23" s="2" t="s">
        <v>16</v>
      </c>
      <c r="E23" s="2" t="s">
        <v>17</v>
      </c>
      <c r="F23" s="2" t="s">
        <v>18</v>
      </c>
      <c r="G23" s="2" t="s">
        <v>30</v>
      </c>
      <c r="H23" s="3">
        <v>40000000</v>
      </c>
      <c r="I23" s="3">
        <f>H23*Deflator!$E$11</f>
        <v>64808718.544219494</v>
      </c>
      <c r="J23" s="3">
        <v>34600000</v>
      </c>
      <c r="K23" s="3">
        <f>J23*Deflator!$E$11</f>
        <v>56059541.540749863</v>
      </c>
      <c r="L23" s="3">
        <v>34600000</v>
      </c>
      <c r="M23" s="3">
        <f>L23*Deflator!$E$11</f>
        <v>56059541.540749863</v>
      </c>
      <c r="N23" s="3">
        <v>34492317.979999952</v>
      </c>
      <c r="O23" s="3">
        <v>26749281.819999997</v>
      </c>
      <c r="P23" s="3">
        <v>26749281.81999997</v>
      </c>
      <c r="Q23" s="3">
        <f>P23*Deflator!$E$11</f>
        <v>43339666.918309636</v>
      </c>
      <c r="R23" s="3">
        <v>143995.34</v>
      </c>
      <c r="S23" s="3">
        <f>R23*Deflator!$E$11</f>
        <v>233303.83654347979</v>
      </c>
      <c r="T23" s="3">
        <v>26893277.15999997</v>
      </c>
      <c r="U23" s="3">
        <f>T23*Deflator!$E$11</f>
        <v>43572970.754853114</v>
      </c>
    </row>
    <row r="24" spans="1:21" ht="13.5" x14ac:dyDescent="0.25">
      <c r="A24" s="2" t="s">
        <v>31</v>
      </c>
      <c r="B24" s="2" t="s">
        <v>154</v>
      </c>
      <c r="C24" s="2" t="s">
        <v>176</v>
      </c>
      <c r="D24" s="2" t="s">
        <v>16</v>
      </c>
      <c r="E24" s="2" t="s">
        <v>17</v>
      </c>
      <c r="F24" s="2" t="s">
        <v>18</v>
      </c>
      <c r="G24" s="2" t="s">
        <v>30</v>
      </c>
      <c r="H24" s="3">
        <v>0</v>
      </c>
      <c r="I24" s="3">
        <f>H24*Deflator!$E$11</f>
        <v>0</v>
      </c>
      <c r="J24" s="3">
        <v>0</v>
      </c>
      <c r="K24" s="3">
        <f>J24*Deflator!$E$11</f>
        <v>0</v>
      </c>
      <c r="L24" s="3">
        <v>0</v>
      </c>
      <c r="M24" s="3">
        <f>L24*Deflator!$E$11</f>
        <v>0</v>
      </c>
      <c r="N24" s="3">
        <v>0</v>
      </c>
      <c r="O24" s="3">
        <v>0</v>
      </c>
      <c r="P24" s="3">
        <v>0</v>
      </c>
      <c r="Q24" s="3">
        <f>P24*Deflator!$E$11</f>
        <v>0</v>
      </c>
      <c r="R24" s="3">
        <v>2605873.59</v>
      </c>
      <c r="S24" s="3">
        <f>R24*Deflator!$E$11</f>
        <v>4222083.2014031205</v>
      </c>
      <c r="T24" s="3">
        <v>2605873.59</v>
      </c>
      <c r="U24" s="3">
        <f>T24*Deflator!$E$11</f>
        <v>4222083.2014031205</v>
      </c>
    </row>
    <row r="25" spans="1:21" ht="13.5" x14ac:dyDescent="0.25">
      <c r="A25" s="2" t="s">
        <v>31</v>
      </c>
      <c r="B25" s="2" t="s">
        <v>155</v>
      </c>
      <c r="C25" s="2" t="s">
        <v>176</v>
      </c>
      <c r="D25" s="2" t="s">
        <v>16</v>
      </c>
      <c r="E25" s="2" t="s">
        <v>17</v>
      </c>
      <c r="F25" s="2" t="s">
        <v>18</v>
      </c>
      <c r="G25" s="2" t="s">
        <v>30</v>
      </c>
      <c r="H25" s="3">
        <v>77337653</v>
      </c>
      <c r="I25" s="3">
        <f>H25*Deflator!$E$11</f>
        <v>125303854.65368782</v>
      </c>
      <c r="J25" s="3">
        <v>72375124</v>
      </c>
      <c r="K25" s="3">
        <f>J25*Deflator!$E$11</f>
        <v>117263476.02297464</v>
      </c>
      <c r="L25" s="3">
        <v>78787653</v>
      </c>
      <c r="M25" s="3">
        <f>L25*Deflator!$E$11</f>
        <v>127653170.70091577</v>
      </c>
      <c r="N25" s="3">
        <v>75028038.979999974</v>
      </c>
      <c r="O25" s="3">
        <v>36393658.189999998</v>
      </c>
      <c r="P25" s="3">
        <v>33080576.619999997</v>
      </c>
      <c r="Q25" s="3">
        <f>P25*Deflator!$E$11</f>
        <v>53597744.486151695</v>
      </c>
      <c r="R25" s="3">
        <v>27059566.349999998</v>
      </c>
      <c r="S25" s="3">
        <f>R25*Deflator!$E$11</f>
        <v>43842395.487644568</v>
      </c>
      <c r="T25" s="3">
        <v>60140142.969999991</v>
      </c>
      <c r="U25" s="3">
        <f>T25*Deflator!$E$11</f>
        <v>97440139.973796263</v>
      </c>
    </row>
    <row r="26" spans="1:21" ht="13.5" x14ac:dyDescent="0.25">
      <c r="A26" s="2" t="s">
        <v>31</v>
      </c>
      <c r="B26" s="2" t="s">
        <v>159</v>
      </c>
      <c r="C26" s="2" t="s">
        <v>176</v>
      </c>
      <c r="D26" s="2" t="s">
        <v>16</v>
      </c>
      <c r="E26" s="2" t="s">
        <v>28</v>
      </c>
      <c r="F26" s="2" t="s">
        <v>29</v>
      </c>
      <c r="G26" s="2" t="s">
        <v>30</v>
      </c>
      <c r="H26" s="3">
        <v>0</v>
      </c>
      <c r="I26" s="3">
        <f>H26*Deflator!$E$11</f>
        <v>0</v>
      </c>
      <c r="J26" s="3">
        <v>0</v>
      </c>
      <c r="K26" s="3">
        <f>J26*Deflator!$E$11</f>
        <v>0</v>
      </c>
      <c r="L26" s="3">
        <v>0</v>
      </c>
      <c r="M26" s="3">
        <f>L26*Deflator!$E$11</f>
        <v>0</v>
      </c>
      <c r="N26" s="3">
        <v>0</v>
      </c>
      <c r="O26" s="3">
        <v>0</v>
      </c>
      <c r="P26" s="3">
        <v>0</v>
      </c>
      <c r="Q26" s="3">
        <f>P26*Deflator!$E$11</f>
        <v>0</v>
      </c>
      <c r="R26" s="3">
        <v>0</v>
      </c>
      <c r="S26" s="3">
        <f>R26*Deflator!$E$11</f>
        <v>0</v>
      </c>
      <c r="T26" s="3">
        <v>0</v>
      </c>
      <c r="U26" s="3">
        <f>T26*Deflator!$E$11</f>
        <v>0</v>
      </c>
    </row>
    <row r="27" spans="1:21" ht="13.5" x14ac:dyDescent="0.25">
      <c r="A27" s="2" t="s">
        <v>31</v>
      </c>
      <c r="B27" s="2" t="s">
        <v>159</v>
      </c>
      <c r="C27" s="2" t="s">
        <v>176</v>
      </c>
      <c r="D27" s="2" t="s">
        <v>16</v>
      </c>
      <c r="E27" s="2" t="s">
        <v>17</v>
      </c>
      <c r="F27" s="2" t="s">
        <v>18</v>
      </c>
      <c r="G27" s="2" t="s">
        <v>30</v>
      </c>
      <c r="H27" s="3">
        <v>0</v>
      </c>
      <c r="I27" s="3">
        <f>H27*Deflator!$E$11</f>
        <v>0</v>
      </c>
      <c r="J27" s="3">
        <v>0</v>
      </c>
      <c r="K27" s="3">
        <f>J27*Deflator!$E$11</f>
        <v>0</v>
      </c>
      <c r="L27" s="3">
        <v>0</v>
      </c>
      <c r="M27" s="3">
        <f>L27*Deflator!$E$11</f>
        <v>0</v>
      </c>
      <c r="N27" s="3">
        <v>0</v>
      </c>
      <c r="O27" s="3">
        <v>0</v>
      </c>
      <c r="P27" s="3">
        <v>0</v>
      </c>
      <c r="Q27" s="3">
        <f>P27*Deflator!$E$11</f>
        <v>0</v>
      </c>
      <c r="R27" s="3">
        <v>55754.66</v>
      </c>
      <c r="S27" s="3">
        <f>R27*Deflator!$E$11</f>
        <v>90334.701686716333</v>
      </c>
      <c r="T27" s="3">
        <v>55754.66</v>
      </c>
      <c r="U27" s="3">
        <f>T27*Deflator!$E$11</f>
        <v>90334.701686716333</v>
      </c>
    </row>
    <row r="28" spans="1:21" ht="13.5" x14ac:dyDescent="0.25">
      <c r="A28" s="2" t="s">
        <v>31</v>
      </c>
      <c r="B28" s="2" t="s">
        <v>161</v>
      </c>
      <c r="C28" s="2" t="s">
        <v>175</v>
      </c>
      <c r="D28" s="2" t="s">
        <v>16</v>
      </c>
      <c r="E28" s="2" t="s">
        <v>28</v>
      </c>
      <c r="F28" s="2" t="s">
        <v>29</v>
      </c>
      <c r="G28" s="2" t="s">
        <v>30</v>
      </c>
      <c r="H28" s="3">
        <v>22809972</v>
      </c>
      <c r="I28" s="3">
        <f>H28*Deflator!$E$11</f>
        <v>36957126.38373819</v>
      </c>
      <c r="J28" s="3">
        <v>20739972</v>
      </c>
      <c r="K28" s="3">
        <f>J28*Deflator!$E$11</f>
        <v>33603275.199074827</v>
      </c>
      <c r="L28" s="3">
        <v>18665975.000000004</v>
      </c>
      <c r="M28" s="3">
        <f>L28*Deflator!$E$11</f>
        <v>30242948.003210943</v>
      </c>
      <c r="N28" s="3">
        <v>18659925.830000002</v>
      </c>
      <c r="O28" s="3">
        <v>11553383.049999999</v>
      </c>
      <c r="P28" s="3">
        <v>11370660.569999995</v>
      </c>
      <c r="Q28" s="3">
        <f>P28*Deflator!$E$11</f>
        <v>18422948.513574604</v>
      </c>
      <c r="R28" s="3">
        <v>6052186.8000000026</v>
      </c>
      <c r="S28" s="3">
        <f>R28*Deflator!$E$11</f>
        <v>9805861.7724560164</v>
      </c>
      <c r="T28" s="3">
        <v>17422847.369999997</v>
      </c>
      <c r="U28" s="3">
        <f>T28*Deflator!$E$11</f>
        <v>28228810.286030617</v>
      </c>
    </row>
    <row r="29" spans="1:21" ht="13.5" x14ac:dyDescent="0.25">
      <c r="A29" s="2" t="s">
        <v>31</v>
      </c>
      <c r="B29" s="2" t="s">
        <v>164</v>
      </c>
      <c r="C29" s="2" t="s">
        <v>175</v>
      </c>
      <c r="D29" s="2" t="s">
        <v>16</v>
      </c>
      <c r="E29" s="2" t="s">
        <v>28</v>
      </c>
      <c r="F29" s="2" t="s">
        <v>29</v>
      </c>
      <c r="G29" s="2" t="s">
        <v>30</v>
      </c>
      <c r="H29" s="3">
        <v>40000000</v>
      </c>
      <c r="I29" s="3">
        <f>H29*Deflator!$E$11</f>
        <v>64808718.544219494</v>
      </c>
      <c r="J29" s="3">
        <v>32000000</v>
      </c>
      <c r="K29" s="3">
        <f>J29*Deflator!$E$11</f>
        <v>51846974.8353756</v>
      </c>
      <c r="L29" s="3">
        <v>19060214.000000004</v>
      </c>
      <c r="M29" s="3">
        <f>L29*Deflator!$E$11</f>
        <v>30881701.112964809</v>
      </c>
      <c r="N29" s="3">
        <v>4714750.01</v>
      </c>
      <c r="O29" s="3">
        <v>3409778.2900000005</v>
      </c>
      <c r="P29" s="3">
        <v>3409778.2899999996</v>
      </c>
      <c r="Q29" s="3">
        <f>P29*Deflator!$E$11</f>
        <v>5524584.03737</v>
      </c>
      <c r="R29" s="3">
        <v>0</v>
      </c>
      <c r="S29" s="3">
        <f>R29*Deflator!$E$11</f>
        <v>0</v>
      </c>
      <c r="T29" s="3">
        <v>3409778.2899999996</v>
      </c>
      <c r="U29" s="3">
        <f>T29*Deflator!$E$11</f>
        <v>5524584.03737</v>
      </c>
    </row>
    <row r="30" spans="1:21" ht="13.5" x14ac:dyDescent="0.25">
      <c r="A30" s="2" t="s">
        <v>31</v>
      </c>
      <c r="B30" s="2" t="s">
        <v>168</v>
      </c>
      <c r="C30" s="2" t="s">
        <v>176</v>
      </c>
      <c r="D30" s="2" t="s">
        <v>16</v>
      </c>
      <c r="E30" s="2" t="s">
        <v>28</v>
      </c>
      <c r="F30" s="2" t="s">
        <v>29</v>
      </c>
      <c r="G30" s="2" t="s">
        <v>30</v>
      </c>
      <c r="H30" s="3">
        <v>28276138</v>
      </c>
      <c r="I30" s="3">
        <f>H30*Deflator!$E$11</f>
        <v>45813506.728987738</v>
      </c>
      <c r="J30" s="3">
        <v>27376138</v>
      </c>
      <c r="K30" s="3">
        <f>J30*Deflator!$E$11</f>
        <v>44355310.561742797</v>
      </c>
      <c r="L30" s="3">
        <v>30113751.000000011</v>
      </c>
      <c r="M30" s="3">
        <f>L30*Deflator!$E$11</f>
        <v>48790840.321742728</v>
      </c>
      <c r="N30" s="3">
        <v>29773479.199999996</v>
      </c>
      <c r="O30" s="3">
        <v>28486601.880000006</v>
      </c>
      <c r="P30" s="3">
        <v>28475796.379999988</v>
      </c>
      <c r="Q30" s="3">
        <f>P30*Deflator!$E$11</f>
        <v>46136996.822848089</v>
      </c>
      <c r="R30" s="3">
        <v>1807489.8400000003</v>
      </c>
      <c r="S30" s="3">
        <f>R30*Deflator!$E$11</f>
        <v>2928527.5078024087</v>
      </c>
      <c r="T30" s="3">
        <v>30283286.219999976</v>
      </c>
      <c r="U30" s="3">
        <f>T30*Deflator!$E$11</f>
        <v>49065524.330650479</v>
      </c>
    </row>
    <row r="31" spans="1:21" ht="13.5" x14ac:dyDescent="0.25">
      <c r="A31" s="2" t="s">
        <v>31</v>
      </c>
      <c r="B31" s="2" t="s">
        <v>169</v>
      </c>
      <c r="C31" s="2" t="s">
        <v>176</v>
      </c>
      <c r="D31" s="2" t="s">
        <v>16</v>
      </c>
      <c r="E31" s="2" t="s">
        <v>28</v>
      </c>
      <c r="F31" s="2" t="s">
        <v>29</v>
      </c>
      <c r="G31" s="2" t="s">
        <v>30</v>
      </c>
      <c r="H31" s="3">
        <v>70607244</v>
      </c>
      <c r="I31" s="3">
        <f>H31*Deflator!$E$11</f>
        <v>114399125.08947577</v>
      </c>
      <c r="J31" s="3">
        <v>67048431</v>
      </c>
      <c r="K31" s="3">
        <f>J31*Deflator!$E$11</f>
        <v>108633072.33776304</v>
      </c>
      <c r="L31" s="3">
        <v>77902877.000000015</v>
      </c>
      <c r="M31" s="3">
        <f>L31*Deflator!$E$11</f>
        <v>126219640.73194879</v>
      </c>
      <c r="N31" s="3">
        <v>77704965.449999839</v>
      </c>
      <c r="O31" s="3">
        <v>65476233.130000025</v>
      </c>
      <c r="P31" s="3">
        <v>65052426.399999969</v>
      </c>
      <c r="Q31" s="3">
        <f>P31*Deflator!$E$11</f>
        <v>105399109.8294038</v>
      </c>
      <c r="R31" s="3">
        <v>11048581.789999995</v>
      </c>
      <c r="S31" s="3">
        <f>R31*Deflator!$E$11</f>
        <v>17901110.688522462</v>
      </c>
      <c r="T31" s="3">
        <v>76101008.189999968</v>
      </c>
      <c r="U31" s="3">
        <f>T31*Deflator!$E$11</f>
        <v>123300220.51792626</v>
      </c>
    </row>
    <row r="32" spans="1:21" ht="13.5" x14ac:dyDescent="0.25">
      <c r="A32" s="2" t="s">
        <v>31</v>
      </c>
      <c r="B32" s="2" t="s">
        <v>170</v>
      </c>
      <c r="C32" s="2" t="s">
        <v>176</v>
      </c>
      <c r="D32" s="2" t="s">
        <v>16</v>
      </c>
      <c r="E32" s="2" t="s">
        <v>28</v>
      </c>
      <c r="F32" s="2" t="s">
        <v>29</v>
      </c>
      <c r="G32" s="2" t="s">
        <v>30</v>
      </c>
      <c r="H32" s="3">
        <v>0</v>
      </c>
      <c r="I32" s="3">
        <f>H32*Deflator!$E$11</f>
        <v>0</v>
      </c>
      <c r="J32" s="3">
        <v>0</v>
      </c>
      <c r="K32" s="3">
        <f>J32*Deflator!$E$11</f>
        <v>0</v>
      </c>
      <c r="L32" s="3">
        <v>0</v>
      </c>
      <c r="M32" s="3">
        <f>L32*Deflator!$E$11</f>
        <v>0</v>
      </c>
      <c r="N32" s="3">
        <v>0</v>
      </c>
      <c r="O32" s="3">
        <v>0</v>
      </c>
      <c r="P32" s="3">
        <v>0</v>
      </c>
      <c r="Q32" s="3">
        <f>P32*Deflator!$E$11</f>
        <v>0</v>
      </c>
      <c r="R32" s="3">
        <v>0</v>
      </c>
      <c r="S32" s="3">
        <f>R32*Deflator!$E$11</f>
        <v>0</v>
      </c>
      <c r="T32" s="3">
        <v>0</v>
      </c>
      <c r="U32" s="3">
        <f>T32*Deflator!$E$11</f>
        <v>0</v>
      </c>
    </row>
    <row r="33" spans="1:21" ht="13.5" x14ac:dyDescent="0.25">
      <c r="A33" s="2" t="s">
        <v>31</v>
      </c>
      <c r="B33" s="2" t="s">
        <v>171</v>
      </c>
      <c r="C33" s="2" t="s">
        <v>176</v>
      </c>
      <c r="D33" s="2" t="s">
        <v>100</v>
      </c>
      <c r="E33" s="2" t="s">
        <v>101</v>
      </c>
      <c r="F33" s="2" t="s">
        <v>102</v>
      </c>
      <c r="G33" s="2" t="s">
        <v>103</v>
      </c>
      <c r="H33" s="3">
        <v>792466</v>
      </c>
      <c r="I33" s="3">
        <f>H33*Deflator!$E$11</f>
        <v>1283967.6487465862</v>
      </c>
      <c r="J33" s="3">
        <v>792466</v>
      </c>
      <c r="K33" s="3">
        <f>J33*Deflator!$E$11</f>
        <v>1283967.6487465862</v>
      </c>
      <c r="L33" s="3">
        <v>792466</v>
      </c>
      <c r="M33" s="3">
        <f>L33*Deflator!$E$11</f>
        <v>1283967.6487465862</v>
      </c>
      <c r="N33" s="3">
        <v>692000</v>
      </c>
      <c r="O33" s="3">
        <v>692000</v>
      </c>
      <c r="P33" s="3">
        <v>500000</v>
      </c>
      <c r="Q33" s="3">
        <f>P33*Deflator!$E$11</f>
        <v>810108.98180274374</v>
      </c>
      <c r="R33" s="3">
        <v>467466</v>
      </c>
      <c r="S33" s="3">
        <f>R33*Deflator!$E$11</f>
        <v>757396.8105748028</v>
      </c>
      <c r="T33" s="3">
        <v>967466</v>
      </c>
      <c r="U33" s="3">
        <f>T33*Deflator!$E$11</f>
        <v>1567505.7923775464</v>
      </c>
    </row>
    <row r="34" spans="1:21" ht="13.5" x14ac:dyDescent="0.25">
      <c r="A34" s="2" t="s">
        <v>31</v>
      </c>
      <c r="B34" s="2" t="s">
        <v>172</v>
      </c>
      <c r="C34" s="2" t="s">
        <v>176</v>
      </c>
      <c r="D34" s="2" t="s">
        <v>16</v>
      </c>
      <c r="E34" s="2" t="s">
        <v>17</v>
      </c>
      <c r="F34" s="2" t="s">
        <v>18</v>
      </c>
      <c r="G34" s="2" t="s">
        <v>30</v>
      </c>
      <c r="H34" s="3">
        <v>56860300</v>
      </c>
      <c r="I34" s="3">
        <f>H34*Deflator!$E$11</f>
        <v>92126079.47599709</v>
      </c>
      <c r="J34" s="3">
        <v>47140300</v>
      </c>
      <c r="K34" s="3">
        <f>J34*Deflator!$E$11</f>
        <v>76377560.869751751</v>
      </c>
      <c r="L34" s="3">
        <v>56860300</v>
      </c>
      <c r="M34" s="3">
        <f>L34*Deflator!$E$11</f>
        <v>92126079.47599709</v>
      </c>
      <c r="N34" s="3">
        <v>46525906.849999994</v>
      </c>
      <c r="O34" s="3">
        <v>9408659.3800000008</v>
      </c>
      <c r="P34" s="3">
        <v>9396869.0899999999</v>
      </c>
      <c r="Q34" s="3">
        <f>P34*Deflator!$E$11</f>
        <v>15224976.10126715</v>
      </c>
      <c r="R34" s="3">
        <v>30453398.800000004</v>
      </c>
      <c r="S34" s="3">
        <f>R34*Deflator!$E$11</f>
        <v>49341143.788601801</v>
      </c>
      <c r="T34" s="3">
        <v>39850267.890000008</v>
      </c>
      <c r="U34" s="3">
        <f>T34*Deflator!$E$11</f>
        <v>64566119.88986896</v>
      </c>
    </row>
    <row r="35" spans="1:21" ht="13.5" x14ac:dyDescent="0.25">
      <c r="A35" s="2" t="s">
        <v>31</v>
      </c>
      <c r="B35" s="2" t="s">
        <v>173</v>
      </c>
      <c r="C35" s="2" t="s">
        <v>176</v>
      </c>
      <c r="D35" s="2" t="s">
        <v>16</v>
      </c>
      <c r="E35" s="2" t="s">
        <v>17</v>
      </c>
      <c r="F35" s="2" t="s">
        <v>18</v>
      </c>
      <c r="G35" s="2" t="s">
        <v>30</v>
      </c>
      <c r="H35" s="3">
        <v>16562000</v>
      </c>
      <c r="I35" s="3">
        <f>H35*Deflator!$E$11</f>
        <v>26834049.913234081</v>
      </c>
      <c r="J35" s="3">
        <v>13252880</v>
      </c>
      <c r="K35" s="3">
        <f>J35*Deflator!$E$11</f>
        <v>21472554.245507892</v>
      </c>
      <c r="L35" s="3">
        <v>13252880</v>
      </c>
      <c r="M35" s="3">
        <f>L35*Deflator!$E$11</f>
        <v>21472554.245507892</v>
      </c>
      <c r="N35" s="3">
        <v>12365459.949999999</v>
      </c>
      <c r="O35" s="3">
        <v>4053978.34</v>
      </c>
      <c r="P35" s="3">
        <v>4053978.3400000003</v>
      </c>
      <c r="Q35" s="3">
        <f>P35*Deflator!$E$11</f>
        <v>6568328.5305355545</v>
      </c>
      <c r="R35" s="3">
        <v>3457954.88</v>
      </c>
      <c r="S35" s="3">
        <f>R35*Deflator!$E$11</f>
        <v>5602640.6139132576</v>
      </c>
      <c r="T35" s="3">
        <v>7511933.2200000007</v>
      </c>
      <c r="U35" s="3">
        <f>T35*Deflator!$E$11</f>
        <v>12170969.144448813</v>
      </c>
    </row>
    <row r="36" spans="1:21" ht="13.5" x14ac:dyDescent="0.25">
      <c r="A36" s="2" t="s">
        <v>32</v>
      </c>
      <c r="B36" s="2" t="s">
        <v>27</v>
      </c>
      <c r="C36" s="2" t="s">
        <v>175</v>
      </c>
      <c r="D36" s="2" t="s">
        <v>16</v>
      </c>
      <c r="E36" s="2" t="s">
        <v>28</v>
      </c>
      <c r="F36" s="2" t="s">
        <v>29</v>
      </c>
      <c r="G36" s="2" t="s">
        <v>30</v>
      </c>
      <c r="H36" s="3">
        <v>0</v>
      </c>
      <c r="I36" s="3">
        <f>H36*Deflator!$E$12</f>
        <v>0</v>
      </c>
      <c r="J36" s="3">
        <v>0</v>
      </c>
      <c r="K36" s="3">
        <f>J36*Deflator!$E$12</f>
        <v>0</v>
      </c>
      <c r="L36" s="3">
        <v>0</v>
      </c>
      <c r="M36" s="3">
        <f>L36*Deflator!$E$12</f>
        <v>0</v>
      </c>
      <c r="N36" s="3">
        <v>0</v>
      </c>
      <c r="O36" s="3">
        <v>0</v>
      </c>
      <c r="P36" s="3">
        <v>0</v>
      </c>
      <c r="Q36" s="3">
        <f>P36*Deflator!$E$12</f>
        <v>0</v>
      </c>
      <c r="R36" s="3">
        <v>58869.67</v>
      </c>
      <c r="S36" s="3">
        <f>R36*Deflator!$E$12</f>
        <v>90491.964330807852</v>
      </c>
      <c r="T36" s="3">
        <v>58869.67</v>
      </c>
      <c r="U36" s="3">
        <f>T36*Deflator!$E$12</f>
        <v>90491.964330807852</v>
      </c>
    </row>
    <row r="37" spans="1:21" ht="13.5" x14ac:dyDescent="0.25">
      <c r="A37" s="2" t="s">
        <v>32</v>
      </c>
      <c r="B37" s="2" t="s">
        <v>36</v>
      </c>
      <c r="C37" s="2" t="s">
        <v>176</v>
      </c>
      <c r="D37" s="2" t="s">
        <v>16</v>
      </c>
      <c r="E37" s="2" t="s">
        <v>17</v>
      </c>
      <c r="F37" s="2" t="s">
        <v>18</v>
      </c>
      <c r="G37" s="2" t="s">
        <v>30</v>
      </c>
      <c r="H37" s="3">
        <v>0</v>
      </c>
      <c r="I37" s="3">
        <f>H37*Deflator!$E$12</f>
        <v>0</v>
      </c>
      <c r="J37" s="3">
        <v>0</v>
      </c>
      <c r="K37" s="3">
        <f>J37*Deflator!$E$12</f>
        <v>0</v>
      </c>
      <c r="L37" s="3">
        <v>0</v>
      </c>
      <c r="M37" s="3">
        <f>L37*Deflator!$E$12</f>
        <v>0</v>
      </c>
      <c r="N37" s="3">
        <v>0</v>
      </c>
      <c r="O37" s="3">
        <v>0</v>
      </c>
      <c r="P37" s="3">
        <v>0</v>
      </c>
      <c r="Q37" s="3">
        <f>P37*Deflator!$E$12</f>
        <v>0</v>
      </c>
      <c r="R37" s="3">
        <v>0</v>
      </c>
      <c r="S37" s="3">
        <f>R37*Deflator!$E$12</f>
        <v>0</v>
      </c>
      <c r="T37" s="3">
        <v>0</v>
      </c>
      <c r="U37" s="3">
        <f>T37*Deflator!$E$12</f>
        <v>0</v>
      </c>
    </row>
    <row r="38" spans="1:21" ht="13.5" x14ac:dyDescent="0.25">
      <c r="A38" s="2" t="s">
        <v>32</v>
      </c>
      <c r="B38" s="2" t="s">
        <v>44</v>
      </c>
      <c r="C38" s="2" t="s">
        <v>176</v>
      </c>
      <c r="D38" s="2" t="s">
        <v>16</v>
      </c>
      <c r="E38" s="2" t="s">
        <v>28</v>
      </c>
      <c r="F38" s="2" t="s">
        <v>29</v>
      </c>
      <c r="G38" s="2" t="s">
        <v>30</v>
      </c>
      <c r="H38" s="3">
        <v>10600000</v>
      </c>
      <c r="I38" s="3">
        <f>H38*Deflator!$E$12</f>
        <v>16293871.222763153</v>
      </c>
      <c r="J38" s="3">
        <v>10600000</v>
      </c>
      <c r="K38" s="3">
        <f>J38*Deflator!$E$12</f>
        <v>16293871.222763153</v>
      </c>
      <c r="L38" s="3">
        <v>10966666.999999998</v>
      </c>
      <c r="M38" s="3">
        <f>L38*Deflator!$E$12</f>
        <v>16857496.211408142</v>
      </c>
      <c r="N38" s="3">
        <v>10562753.880000005</v>
      </c>
      <c r="O38" s="3">
        <v>7435843.8399999999</v>
      </c>
      <c r="P38" s="3">
        <v>7385843.8400000008</v>
      </c>
      <c r="Q38" s="3">
        <f>P38*Deflator!$E$12</f>
        <v>11353206.452867784</v>
      </c>
      <c r="R38" s="3">
        <v>1952367.89</v>
      </c>
      <c r="S38" s="3">
        <f>R38*Deflator!$E$12</f>
        <v>3001097.2621809258</v>
      </c>
      <c r="T38" s="3">
        <v>9338211.7300000004</v>
      </c>
      <c r="U38" s="3">
        <f>T38*Deflator!$E$12</f>
        <v>14354303.71504871</v>
      </c>
    </row>
    <row r="39" spans="1:21" ht="13.5" x14ac:dyDescent="0.25">
      <c r="A39" s="2" t="s">
        <v>32</v>
      </c>
      <c r="B39" s="2" t="s">
        <v>44</v>
      </c>
      <c r="C39" s="2" t="s">
        <v>176</v>
      </c>
      <c r="D39" s="2" t="s">
        <v>16</v>
      </c>
      <c r="E39" s="2" t="s">
        <v>17</v>
      </c>
      <c r="F39" s="2" t="s">
        <v>18</v>
      </c>
      <c r="G39" s="2" t="s">
        <v>30</v>
      </c>
      <c r="H39" s="3">
        <v>14000000</v>
      </c>
      <c r="I39" s="3">
        <f>H39*Deflator!$E$12</f>
        <v>21520207.275347561</v>
      </c>
      <c r="J39" s="3">
        <v>14000000</v>
      </c>
      <c r="K39" s="3">
        <f>J39*Deflator!$E$12</f>
        <v>21520207.275347561</v>
      </c>
      <c r="L39" s="3">
        <v>14000000</v>
      </c>
      <c r="M39" s="3">
        <f>L39*Deflator!$E$12</f>
        <v>21520207.275347561</v>
      </c>
      <c r="N39" s="3">
        <v>14000000</v>
      </c>
      <c r="O39" s="3">
        <v>4715262.1500000004</v>
      </c>
      <c r="P39" s="3">
        <v>4213702.92</v>
      </c>
      <c r="Q39" s="3">
        <f>P39*Deflator!$E$12</f>
        <v>6477125.7310812324</v>
      </c>
      <c r="R39" s="3">
        <v>0</v>
      </c>
      <c r="S39" s="3">
        <f>R39*Deflator!$E$12</f>
        <v>0</v>
      </c>
      <c r="T39" s="3">
        <v>4213702.92</v>
      </c>
      <c r="U39" s="3">
        <f>T39*Deflator!$E$12</f>
        <v>6477125.7310812324</v>
      </c>
    </row>
    <row r="40" spans="1:21" ht="13.5" x14ac:dyDescent="0.25">
      <c r="A40" s="2" t="s">
        <v>32</v>
      </c>
      <c r="B40" s="2" t="s">
        <v>45</v>
      </c>
      <c r="C40" s="2" t="s">
        <v>175</v>
      </c>
      <c r="D40" s="2" t="s">
        <v>16</v>
      </c>
      <c r="E40" s="2" t="s">
        <v>17</v>
      </c>
      <c r="F40" s="2" t="s">
        <v>18</v>
      </c>
      <c r="G40" s="2" t="s">
        <v>30</v>
      </c>
      <c r="H40" s="3">
        <v>0</v>
      </c>
      <c r="I40" s="3">
        <f>H40*Deflator!$E$12</f>
        <v>0</v>
      </c>
      <c r="J40" s="3">
        <v>70000000</v>
      </c>
      <c r="K40" s="3">
        <f>J40*Deflator!$E$12</f>
        <v>107601036.3767378</v>
      </c>
      <c r="L40" s="3">
        <v>69999999.999999985</v>
      </c>
      <c r="M40" s="3">
        <f>L40*Deflator!$E$12</f>
        <v>107601036.37673779</v>
      </c>
      <c r="N40" s="3">
        <v>67094143.260000035</v>
      </c>
      <c r="O40" s="3">
        <v>11175917.690000001</v>
      </c>
      <c r="P40" s="3">
        <v>11153686.449999997</v>
      </c>
      <c r="Q40" s="3">
        <f>P40*Deflator!$E$12</f>
        <v>17144974.59201682</v>
      </c>
      <c r="R40" s="3">
        <v>0</v>
      </c>
      <c r="S40" s="3">
        <f>R40*Deflator!$E$12</f>
        <v>0</v>
      </c>
      <c r="T40" s="3">
        <v>11153686.449999997</v>
      </c>
      <c r="U40" s="3">
        <f>T40*Deflator!$E$12</f>
        <v>17144974.59201682</v>
      </c>
    </row>
    <row r="41" spans="1:21" ht="13.5" x14ac:dyDescent="0.25">
      <c r="A41" s="2" t="s">
        <v>32</v>
      </c>
      <c r="B41" s="2" t="s">
        <v>55</v>
      </c>
      <c r="C41" s="2" t="s">
        <v>175</v>
      </c>
      <c r="D41" s="2" t="s">
        <v>16</v>
      </c>
      <c r="E41" s="2" t="s">
        <v>28</v>
      </c>
      <c r="F41" s="2" t="s">
        <v>29</v>
      </c>
      <c r="G41" s="2" t="s">
        <v>30</v>
      </c>
      <c r="H41" s="3">
        <v>10000000</v>
      </c>
      <c r="I41" s="3">
        <f>H41*Deflator!$E$12</f>
        <v>15371576.625248257</v>
      </c>
      <c r="J41" s="3">
        <v>10000000</v>
      </c>
      <c r="K41" s="3">
        <f>J41*Deflator!$E$12</f>
        <v>15371576.625248257</v>
      </c>
      <c r="L41" s="3">
        <v>10200000</v>
      </c>
      <c r="M41" s="3">
        <f>L41*Deflator!$E$12</f>
        <v>15679008.157753224</v>
      </c>
      <c r="N41" s="3">
        <v>6230401.8400000036</v>
      </c>
      <c r="O41" s="3">
        <v>2577372.4200000004</v>
      </c>
      <c r="P41" s="3">
        <v>2577372.4200000004</v>
      </c>
      <c r="Q41" s="3">
        <f>P41*Deflator!$E$12</f>
        <v>3961827.7645831541</v>
      </c>
      <c r="R41" s="3">
        <v>5166148.76</v>
      </c>
      <c r="S41" s="3">
        <f>R41*Deflator!$E$12</f>
        <v>7941185.1521771271</v>
      </c>
      <c r="T41" s="3">
        <v>7743521.1800000006</v>
      </c>
      <c r="U41" s="3">
        <f>T41*Deflator!$E$12</f>
        <v>11903012.916760281</v>
      </c>
    </row>
    <row r="42" spans="1:21" ht="13.5" x14ac:dyDescent="0.25">
      <c r="A42" s="2" t="s">
        <v>32</v>
      </c>
      <c r="B42" s="2" t="s">
        <v>61</v>
      </c>
      <c r="C42" s="2" t="s">
        <v>175</v>
      </c>
      <c r="D42" s="2" t="s">
        <v>16</v>
      </c>
      <c r="E42" s="2" t="s">
        <v>28</v>
      </c>
      <c r="F42" s="2" t="s">
        <v>29</v>
      </c>
      <c r="G42" s="2" t="s">
        <v>30</v>
      </c>
      <c r="H42" s="3">
        <v>0</v>
      </c>
      <c r="I42" s="3">
        <f>H42*Deflator!$E$12</f>
        <v>0</v>
      </c>
      <c r="J42" s="3">
        <v>0</v>
      </c>
      <c r="K42" s="3">
        <f>J42*Deflator!$E$12</f>
        <v>0</v>
      </c>
      <c r="L42" s="3">
        <v>333333</v>
      </c>
      <c r="M42" s="3">
        <f>L42*Deflator!$E$12</f>
        <v>512385.37512238778</v>
      </c>
      <c r="N42" s="3">
        <v>0</v>
      </c>
      <c r="O42" s="3">
        <v>0</v>
      </c>
      <c r="P42" s="3">
        <v>0</v>
      </c>
      <c r="Q42" s="3">
        <f>P42*Deflator!$E$12</f>
        <v>0</v>
      </c>
      <c r="R42" s="3">
        <v>0</v>
      </c>
      <c r="S42" s="3">
        <f>R42*Deflator!$E$12</f>
        <v>0</v>
      </c>
      <c r="T42" s="3">
        <v>0</v>
      </c>
      <c r="U42" s="3">
        <f>T42*Deflator!$E$12</f>
        <v>0</v>
      </c>
    </row>
    <row r="43" spans="1:21" ht="13.5" x14ac:dyDescent="0.25">
      <c r="A43" s="2" t="s">
        <v>32</v>
      </c>
      <c r="B43" s="2" t="s">
        <v>62</v>
      </c>
      <c r="C43" s="2" t="s">
        <v>175</v>
      </c>
      <c r="D43" s="2" t="s">
        <v>16</v>
      </c>
      <c r="E43" s="2" t="s">
        <v>28</v>
      </c>
      <c r="F43" s="2" t="s">
        <v>29</v>
      </c>
      <c r="G43" s="2" t="s">
        <v>30</v>
      </c>
      <c r="H43" s="3">
        <v>20000000</v>
      </c>
      <c r="I43" s="3">
        <f>H43*Deflator!$E$12</f>
        <v>30743153.250496514</v>
      </c>
      <c r="J43" s="3">
        <v>20000000</v>
      </c>
      <c r="K43" s="3">
        <f>J43*Deflator!$E$12</f>
        <v>30743153.250496514</v>
      </c>
      <c r="L43" s="3">
        <v>36000000</v>
      </c>
      <c r="M43" s="3">
        <f>L43*Deflator!$E$12</f>
        <v>55337675.850893728</v>
      </c>
      <c r="N43" s="3">
        <v>16000000</v>
      </c>
      <c r="O43" s="3">
        <v>2603293.1</v>
      </c>
      <c r="P43" s="3">
        <v>2603293.1</v>
      </c>
      <c r="Q43" s="3">
        <f>P43*Deflator!$E$12</f>
        <v>4001671.9364630077</v>
      </c>
      <c r="R43" s="3">
        <v>0</v>
      </c>
      <c r="S43" s="3">
        <f>R43*Deflator!$E$12</f>
        <v>0</v>
      </c>
      <c r="T43" s="3">
        <v>2603293.1</v>
      </c>
      <c r="U43" s="3">
        <f>T43*Deflator!$E$12</f>
        <v>4001671.9364630077</v>
      </c>
    </row>
    <row r="44" spans="1:21" ht="13.5" x14ac:dyDescent="0.25">
      <c r="A44" s="2" t="s">
        <v>32</v>
      </c>
      <c r="B44" s="2" t="s">
        <v>63</v>
      </c>
      <c r="C44" s="2" t="s">
        <v>175</v>
      </c>
      <c r="D44" s="2" t="s">
        <v>16</v>
      </c>
      <c r="E44" s="2" t="s">
        <v>28</v>
      </c>
      <c r="F44" s="2" t="s">
        <v>29</v>
      </c>
      <c r="G44" s="2" t="s">
        <v>30</v>
      </c>
      <c r="H44" s="3">
        <v>2000000</v>
      </c>
      <c r="I44" s="3">
        <f>H44*Deflator!$E$12</f>
        <v>3074315.3250496513</v>
      </c>
      <c r="J44" s="3">
        <v>2000000</v>
      </c>
      <c r="K44" s="3">
        <f>J44*Deflator!$E$12</f>
        <v>3074315.3250496513</v>
      </c>
      <c r="L44" s="3">
        <v>3266667</v>
      </c>
      <c r="M44" s="3">
        <f>L44*Deflator!$E$12</f>
        <v>5021382.2099669846</v>
      </c>
      <c r="N44" s="3">
        <v>1399337.6800000002</v>
      </c>
      <c r="O44" s="3">
        <v>0</v>
      </c>
      <c r="P44" s="3">
        <v>0</v>
      </c>
      <c r="Q44" s="3">
        <f>P44*Deflator!$E$12</f>
        <v>0</v>
      </c>
      <c r="R44" s="3">
        <v>0</v>
      </c>
      <c r="S44" s="3">
        <f>R44*Deflator!$E$12</f>
        <v>0</v>
      </c>
      <c r="T44" s="3">
        <v>0</v>
      </c>
      <c r="U44" s="3">
        <f>T44*Deflator!$E$12</f>
        <v>0</v>
      </c>
    </row>
    <row r="45" spans="1:21" ht="13.5" x14ac:dyDescent="0.25">
      <c r="A45" s="2" t="s">
        <v>32</v>
      </c>
      <c r="B45" s="2" t="s">
        <v>64</v>
      </c>
      <c r="C45" s="2" t="s">
        <v>175</v>
      </c>
      <c r="D45" s="2" t="s">
        <v>16</v>
      </c>
      <c r="E45" s="2" t="s">
        <v>28</v>
      </c>
      <c r="F45" s="2" t="s">
        <v>29</v>
      </c>
      <c r="G45" s="2" t="s">
        <v>30</v>
      </c>
      <c r="H45" s="3">
        <v>93000000</v>
      </c>
      <c r="I45" s="3">
        <f>H45*Deflator!$E$12</f>
        <v>142955662.6148088</v>
      </c>
      <c r="J45" s="3">
        <v>88000000</v>
      </c>
      <c r="K45" s="3">
        <f>J45*Deflator!$E$12</f>
        <v>135269874.30218467</v>
      </c>
      <c r="L45" s="3">
        <v>100533334</v>
      </c>
      <c r="M45" s="3">
        <f>L45*Deflator!$E$12</f>
        <v>154535584.69726759</v>
      </c>
      <c r="N45" s="3">
        <v>71200000</v>
      </c>
      <c r="O45" s="3">
        <v>8000000</v>
      </c>
      <c r="P45" s="3">
        <v>8000000</v>
      </c>
      <c r="Q45" s="3">
        <f>P45*Deflator!$E$12</f>
        <v>12297261.300198605</v>
      </c>
      <c r="R45" s="3">
        <v>0</v>
      </c>
      <c r="S45" s="3">
        <f>R45*Deflator!$E$12</f>
        <v>0</v>
      </c>
      <c r="T45" s="3">
        <v>8000000</v>
      </c>
      <c r="U45" s="3">
        <f>T45*Deflator!$E$12</f>
        <v>12297261.300198605</v>
      </c>
    </row>
    <row r="46" spans="1:21" ht="13.5" x14ac:dyDescent="0.25">
      <c r="A46" s="2" t="s">
        <v>32</v>
      </c>
      <c r="B46" s="2" t="s">
        <v>65</v>
      </c>
      <c r="C46" s="2" t="s">
        <v>175</v>
      </c>
      <c r="D46" s="2" t="s">
        <v>16</v>
      </c>
      <c r="E46" s="2" t="s">
        <v>28</v>
      </c>
      <c r="F46" s="2" t="s">
        <v>29</v>
      </c>
      <c r="G46" s="2" t="s">
        <v>30</v>
      </c>
      <c r="H46" s="3">
        <v>1000000</v>
      </c>
      <c r="I46" s="3">
        <f>H46*Deflator!$E$12</f>
        <v>1537157.6625248257</v>
      </c>
      <c r="J46" s="3">
        <v>24900000</v>
      </c>
      <c r="K46" s="3">
        <f>J46*Deflator!$E$12</f>
        <v>38275225.79686816</v>
      </c>
      <c r="L46" s="3">
        <v>24400000</v>
      </c>
      <c r="M46" s="3">
        <f>L46*Deflator!$E$12</f>
        <v>37506646.965605751</v>
      </c>
      <c r="N46" s="3">
        <v>1049361.7100000002</v>
      </c>
      <c r="O46" s="3">
        <v>100000</v>
      </c>
      <c r="P46" s="3">
        <v>100000</v>
      </c>
      <c r="Q46" s="3">
        <f>P46*Deflator!$E$12</f>
        <v>153715.76625248257</v>
      </c>
      <c r="R46" s="3">
        <v>0</v>
      </c>
      <c r="S46" s="3">
        <f>R46*Deflator!$E$12</f>
        <v>0</v>
      </c>
      <c r="T46" s="3">
        <v>100000</v>
      </c>
      <c r="U46" s="3">
        <f>T46*Deflator!$E$12</f>
        <v>153715.76625248257</v>
      </c>
    </row>
    <row r="47" spans="1:21" ht="13.5" x14ac:dyDescent="0.25">
      <c r="A47" s="2" t="s">
        <v>32</v>
      </c>
      <c r="B47" s="2" t="s">
        <v>66</v>
      </c>
      <c r="C47" s="2" t="s">
        <v>175</v>
      </c>
      <c r="D47" s="2" t="s">
        <v>16</v>
      </c>
      <c r="E47" s="2" t="s">
        <v>28</v>
      </c>
      <c r="F47" s="2" t="s">
        <v>29</v>
      </c>
      <c r="G47" s="2" t="s">
        <v>30</v>
      </c>
      <c r="H47" s="3">
        <v>1000000</v>
      </c>
      <c r="I47" s="3">
        <f>H47*Deflator!$E$12</f>
        <v>1537157.6625248257</v>
      </c>
      <c r="J47" s="3">
        <v>1000000</v>
      </c>
      <c r="K47" s="3">
        <f>J47*Deflator!$E$12</f>
        <v>1537157.6625248257</v>
      </c>
      <c r="L47" s="3">
        <v>800000</v>
      </c>
      <c r="M47" s="3">
        <f>L47*Deflator!$E$12</f>
        <v>1229726.1300198606</v>
      </c>
      <c r="N47" s="3">
        <v>0</v>
      </c>
      <c r="O47" s="3">
        <v>0</v>
      </c>
      <c r="P47" s="3">
        <v>0</v>
      </c>
      <c r="Q47" s="3">
        <f>P47*Deflator!$E$12</f>
        <v>0</v>
      </c>
      <c r="R47" s="3">
        <v>0</v>
      </c>
      <c r="S47" s="3">
        <f>R47*Deflator!$E$12</f>
        <v>0</v>
      </c>
      <c r="T47" s="3">
        <v>0</v>
      </c>
      <c r="U47" s="3">
        <f>T47*Deflator!$E$12</f>
        <v>0</v>
      </c>
    </row>
    <row r="48" spans="1:21" ht="13.5" x14ac:dyDescent="0.25">
      <c r="A48" s="2" t="s">
        <v>32</v>
      </c>
      <c r="B48" s="2" t="s">
        <v>67</v>
      </c>
      <c r="C48" s="2" t="s">
        <v>175</v>
      </c>
      <c r="D48" s="2" t="s">
        <v>16</v>
      </c>
      <c r="E48" s="2" t="s">
        <v>28</v>
      </c>
      <c r="F48" s="2" t="s">
        <v>29</v>
      </c>
      <c r="G48" s="2" t="s">
        <v>30</v>
      </c>
      <c r="H48" s="3">
        <v>1000000</v>
      </c>
      <c r="I48" s="3">
        <f>H48*Deflator!$E$12</f>
        <v>1537157.6625248257</v>
      </c>
      <c r="J48" s="3">
        <v>1500000</v>
      </c>
      <c r="K48" s="3">
        <f>J48*Deflator!$E$12</f>
        <v>2305736.4937872388</v>
      </c>
      <c r="L48" s="3">
        <v>1300000</v>
      </c>
      <c r="M48" s="3">
        <f>L48*Deflator!$E$12</f>
        <v>1998304.9612822735</v>
      </c>
      <c r="N48" s="3">
        <v>927968.5</v>
      </c>
      <c r="O48" s="3">
        <v>0</v>
      </c>
      <c r="P48" s="3">
        <v>0</v>
      </c>
      <c r="Q48" s="3">
        <f>P48*Deflator!$E$12</f>
        <v>0</v>
      </c>
      <c r="R48" s="3">
        <v>0</v>
      </c>
      <c r="S48" s="3">
        <f>R48*Deflator!$E$12</f>
        <v>0</v>
      </c>
      <c r="T48" s="3">
        <v>0</v>
      </c>
      <c r="U48" s="3">
        <f>T48*Deflator!$E$12</f>
        <v>0</v>
      </c>
    </row>
    <row r="49" spans="1:21" ht="13.5" x14ac:dyDescent="0.25">
      <c r="A49" s="2" t="s">
        <v>32</v>
      </c>
      <c r="B49" s="2" t="s">
        <v>68</v>
      </c>
      <c r="C49" s="2" t="s">
        <v>175</v>
      </c>
      <c r="D49" s="2" t="s">
        <v>16</v>
      </c>
      <c r="E49" s="2" t="s">
        <v>28</v>
      </c>
      <c r="F49" s="2" t="s">
        <v>29</v>
      </c>
      <c r="G49" s="2" t="s">
        <v>30</v>
      </c>
      <c r="H49" s="3">
        <v>1000000</v>
      </c>
      <c r="I49" s="3">
        <f>H49*Deflator!$E$12</f>
        <v>1537157.6625248257</v>
      </c>
      <c r="J49" s="3">
        <v>1000000</v>
      </c>
      <c r="K49" s="3">
        <f>J49*Deflator!$E$12</f>
        <v>1537157.6625248257</v>
      </c>
      <c r="L49" s="3">
        <v>800000</v>
      </c>
      <c r="M49" s="3">
        <f>L49*Deflator!$E$12</f>
        <v>1229726.1300198606</v>
      </c>
      <c r="N49" s="3">
        <v>0</v>
      </c>
      <c r="O49" s="3">
        <v>0</v>
      </c>
      <c r="P49" s="3">
        <v>0</v>
      </c>
      <c r="Q49" s="3">
        <f>P49*Deflator!$E$12</f>
        <v>0</v>
      </c>
      <c r="R49" s="3">
        <v>0</v>
      </c>
      <c r="S49" s="3">
        <f>R49*Deflator!$E$12</f>
        <v>0</v>
      </c>
      <c r="T49" s="3">
        <v>0</v>
      </c>
      <c r="U49" s="3">
        <f>T49*Deflator!$E$12</f>
        <v>0</v>
      </c>
    </row>
    <row r="50" spans="1:21" ht="13.5" x14ac:dyDescent="0.25">
      <c r="A50" s="2" t="s">
        <v>32</v>
      </c>
      <c r="B50" s="2" t="s">
        <v>69</v>
      </c>
      <c r="C50" s="2" t="s">
        <v>175</v>
      </c>
      <c r="D50" s="2" t="s">
        <v>16</v>
      </c>
      <c r="E50" s="2" t="s">
        <v>28</v>
      </c>
      <c r="F50" s="2" t="s">
        <v>29</v>
      </c>
      <c r="G50" s="2" t="s">
        <v>30</v>
      </c>
      <c r="H50" s="3">
        <v>4000000</v>
      </c>
      <c r="I50" s="3">
        <f>H50*Deflator!$E$12</f>
        <v>6148630.6500993026</v>
      </c>
      <c r="J50" s="3">
        <v>4000000</v>
      </c>
      <c r="K50" s="3">
        <f>J50*Deflator!$E$12</f>
        <v>6148630.6500993026</v>
      </c>
      <c r="L50" s="3">
        <v>4000000</v>
      </c>
      <c r="M50" s="3">
        <f>L50*Deflator!$E$12</f>
        <v>6148630.6500993026</v>
      </c>
      <c r="N50" s="3">
        <v>4000000</v>
      </c>
      <c r="O50" s="3">
        <v>0</v>
      </c>
      <c r="P50" s="3">
        <v>0</v>
      </c>
      <c r="Q50" s="3">
        <f>P50*Deflator!$E$12</f>
        <v>0</v>
      </c>
      <c r="R50" s="3">
        <v>0</v>
      </c>
      <c r="S50" s="3">
        <f>R50*Deflator!$E$12</f>
        <v>0</v>
      </c>
      <c r="T50" s="3">
        <v>0</v>
      </c>
      <c r="U50" s="3">
        <f>T50*Deflator!$E$12</f>
        <v>0</v>
      </c>
    </row>
    <row r="51" spans="1:21" ht="13.5" x14ac:dyDescent="0.25">
      <c r="A51" s="2" t="s">
        <v>32</v>
      </c>
      <c r="B51" s="2" t="s">
        <v>70</v>
      </c>
      <c r="C51" s="2" t="s">
        <v>175</v>
      </c>
      <c r="D51" s="2" t="s">
        <v>16</v>
      </c>
      <c r="E51" s="2" t="s">
        <v>28</v>
      </c>
      <c r="F51" s="2" t="s">
        <v>29</v>
      </c>
      <c r="G51" s="2" t="s">
        <v>30</v>
      </c>
      <c r="H51" s="3">
        <v>0</v>
      </c>
      <c r="I51" s="3">
        <f>H51*Deflator!$E$12</f>
        <v>0</v>
      </c>
      <c r="J51" s="3">
        <v>0</v>
      </c>
      <c r="K51" s="3">
        <f>J51*Deflator!$E$12</f>
        <v>0</v>
      </c>
      <c r="L51" s="3">
        <v>4766666</v>
      </c>
      <c r="M51" s="3">
        <f>L51*Deflator!$E$12</f>
        <v>7327117.1665965607</v>
      </c>
      <c r="N51" s="3">
        <v>0</v>
      </c>
      <c r="O51" s="3">
        <v>0</v>
      </c>
      <c r="P51" s="3">
        <v>0</v>
      </c>
      <c r="Q51" s="3">
        <f>P51*Deflator!$E$12</f>
        <v>0</v>
      </c>
      <c r="R51" s="3">
        <v>0</v>
      </c>
      <c r="S51" s="3">
        <f>R51*Deflator!$E$12</f>
        <v>0</v>
      </c>
      <c r="T51" s="3">
        <v>0</v>
      </c>
      <c r="U51" s="3">
        <f>T51*Deflator!$E$12</f>
        <v>0</v>
      </c>
    </row>
    <row r="52" spans="1:21" ht="13.5" x14ac:dyDescent="0.25">
      <c r="A52" s="2" t="s">
        <v>32</v>
      </c>
      <c r="B52" s="2" t="s">
        <v>73</v>
      </c>
      <c r="C52" s="2" t="s">
        <v>176</v>
      </c>
      <c r="D52" s="2" t="s">
        <v>16</v>
      </c>
      <c r="E52" s="2" t="s">
        <v>28</v>
      </c>
      <c r="F52" s="2" t="s">
        <v>29</v>
      </c>
      <c r="G52" s="2" t="s">
        <v>30</v>
      </c>
      <c r="H52" s="3">
        <v>0</v>
      </c>
      <c r="I52" s="3">
        <f>H52*Deflator!$E$12</f>
        <v>0</v>
      </c>
      <c r="J52" s="3">
        <v>0</v>
      </c>
      <c r="K52" s="3">
        <f>J52*Deflator!$E$12</f>
        <v>0</v>
      </c>
      <c r="L52" s="3">
        <v>0</v>
      </c>
      <c r="M52" s="3">
        <f>L52*Deflator!$E$12</f>
        <v>0</v>
      </c>
      <c r="N52" s="3">
        <v>0</v>
      </c>
      <c r="O52" s="3">
        <v>0</v>
      </c>
      <c r="P52" s="3">
        <v>0</v>
      </c>
      <c r="Q52" s="3">
        <f>P52*Deflator!$E$12</f>
        <v>0</v>
      </c>
      <c r="R52" s="3">
        <v>918021.3</v>
      </c>
      <c r="S52" s="3">
        <f>R52*Deflator!$E$12</f>
        <v>1411143.4756560018</v>
      </c>
      <c r="T52" s="3">
        <v>918021.3</v>
      </c>
      <c r="U52" s="3">
        <f>T52*Deflator!$E$12</f>
        <v>1411143.4756560018</v>
      </c>
    </row>
    <row r="53" spans="1:21" ht="13.5" x14ac:dyDescent="0.25">
      <c r="A53" s="2" t="s">
        <v>32</v>
      </c>
      <c r="B53" s="2" t="s">
        <v>81</v>
      </c>
      <c r="C53" s="2" t="s">
        <v>176</v>
      </c>
      <c r="D53" s="2" t="s">
        <v>16</v>
      </c>
      <c r="E53" s="2" t="s">
        <v>28</v>
      </c>
      <c r="F53" s="2" t="s">
        <v>29</v>
      </c>
      <c r="G53" s="2" t="s">
        <v>30</v>
      </c>
      <c r="H53" s="3">
        <v>2500000</v>
      </c>
      <c r="I53" s="3">
        <f>H53*Deflator!$E$12</f>
        <v>3842894.1563120643</v>
      </c>
      <c r="J53" s="3">
        <v>2500000</v>
      </c>
      <c r="K53" s="3">
        <f>J53*Deflator!$E$12</f>
        <v>3842894.1563120643</v>
      </c>
      <c r="L53" s="3">
        <v>2639500</v>
      </c>
      <c r="M53" s="3">
        <f>L53*Deflator!$E$12</f>
        <v>4057327.6502342778</v>
      </c>
      <c r="N53" s="3">
        <v>2148076.5699999998</v>
      </c>
      <c r="O53" s="3">
        <v>738858.21999999986</v>
      </c>
      <c r="P53" s="3">
        <v>738858.22</v>
      </c>
      <c r="Q53" s="3">
        <f>P53*Deflator!$E$12</f>
        <v>1135741.5743924535</v>
      </c>
      <c r="R53" s="3">
        <v>215969</v>
      </c>
      <c r="S53" s="3">
        <f>R53*Deflator!$E$12</f>
        <v>331978.40321782412</v>
      </c>
      <c r="T53" s="3">
        <v>954827.22</v>
      </c>
      <c r="U53" s="3">
        <f>T53*Deflator!$E$12</f>
        <v>1467719.9776102775</v>
      </c>
    </row>
    <row r="54" spans="1:21" ht="13.5" x14ac:dyDescent="0.25">
      <c r="A54" s="2" t="s">
        <v>32</v>
      </c>
      <c r="B54" s="2" t="s">
        <v>90</v>
      </c>
      <c r="C54" s="2" t="s">
        <v>176</v>
      </c>
      <c r="D54" s="2" t="s">
        <v>16</v>
      </c>
      <c r="E54" s="2" t="s">
        <v>28</v>
      </c>
      <c r="F54" s="2" t="s">
        <v>29</v>
      </c>
      <c r="G54" s="2" t="s">
        <v>30</v>
      </c>
      <c r="H54" s="3">
        <v>2600000</v>
      </c>
      <c r="I54" s="3">
        <f>H54*Deflator!$E$12</f>
        <v>3996609.922564547</v>
      </c>
      <c r="J54" s="3">
        <v>2600000</v>
      </c>
      <c r="K54" s="3">
        <f>J54*Deflator!$E$12</f>
        <v>3996609.922564547</v>
      </c>
      <c r="L54" s="3">
        <v>2680666.9999999995</v>
      </c>
      <c r="M54" s="3">
        <f>L54*Deflator!$E$12</f>
        <v>4120607.8197274366</v>
      </c>
      <c r="N54" s="3">
        <v>2260208.9299999997</v>
      </c>
      <c r="O54" s="3">
        <v>1193266.9799999997</v>
      </c>
      <c r="P54" s="3">
        <v>1193266.98</v>
      </c>
      <c r="Q54" s="3">
        <f>P54*Deflator!$E$12</f>
        <v>1834239.481744858</v>
      </c>
      <c r="R54" s="3">
        <v>0</v>
      </c>
      <c r="S54" s="3">
        <f>R54*Deflator!$E$12</f>
        <v>0</v>
      </c>
      <c r="T54" s="3">
        <v>1193266.98</v>
      </c>
      <c r="U54" s="3">
        <f>T54*Deflator!$E$12</f>
        <v>1834239.481744858</v>
      </c>
    </row>
    <row r="55" spans="1:21" ht="13.5" x14ac:dyDescent="0.25">
      <c r="A55" s="2" t="s">
        <v>32</v>
      </c>
      <c r="B55" s="2" t="s">
        <v>91</v>
      </c>
      <c r="C55" s="2" t="s">
        <v>176</v>
      </c>
      <c r="D55" s="2" t="s">
        <v>16</v>
      </c>
      <c r="E55" s="2" t="s">
        <v>28</v>
      </c>
      <c r="F55" s="2" t="s">
        <v>29</v>
      </c>
      <c r="G55" s="2" t="s">
        <v>30</v>
      </c>
      <c r="H55" s="3">
        <v>8000000</v>
      </c>
      <c r="I55" s="3">
        <f>H55*Deflator!$E$12</f>
        <v>12297261.300198605</v>
      </c>
      <c r="J55" s="3">
        <v>8000000</v>
      </c>
      <c r="K55" s="3">
        <f>J55*Deflator!$E$12</f>
        <v>12297261.300198605</v>
      </c>
      <c r="L55" s="3">
        <v>8550000.0000000037</v>
      </c>
      <c r="M55" s="3">
        <f>L55*Deflator!$E$12</f>
        <v>13142698.014587266</v>
      </c>
      <c r="N55" s="3">
        <v>7442002.4100000076</v>
      </c>
      <c r="O55" s="3">
        <v>1802492.74</v>
      </c>
      <c r="P55" s="3">
        <v>1790173.9400000004</v>
      </c>
      <c r="Q55" s="3">
        <f>P55*Deflator!$E$12</f>
        <v>2751779.5891232584</v>
      </c>
      <c r="R55" s="3">
        <v>0</v>
      </c>
      <c r="S55" s="3">
        <f>R55*Deflator!$E$12</f>
        <v>0</v>
      </c>
      <c r="T55" s="3">
        <v>1790173.9400000004</v>
      </c>
      <c r="U55" s="3">
        <f>T55*Deflator!$E$12</f>
        <v>2751779.5891232584</v>
      </c>
    </row>
    <row r="56" spans="1:21" ht="13.5" x14ac:dyDescent="0.25">
      <c r="A56" s="2" t="s">
        <v>32</v>
      </c>
      <c r="B56" s="2" t="s">
        <v>92</v>
      </c>
      <c r="C56" s="2" t="s">
        <v>176</v>
      </c>
      <c r="D56" s="2" t="s">
        <v>16</v>
      </c>
      <c r="E56" s="2" t="s">
        <v>93</v>
      </c>
      <c r="F56" s="2" t="s">
        <v>94</v>
      </c>
      <c r="G56" s="2" t="s">
        <v>30</v>
      </c>
      <c r="H56" s="3">
        <v>5000000</v>
      </c>
      <c r="I56" s="3">
        <f>H56*Deflator!$E$12</f>
        <v>7685788.3126241285</v>
      </c>
      <c r="J56" s="3">
        <v>5000000</v>
      </c>
      <c r="K56" s="3">
        <f>J56*Deflator!$E$12</f>
        <v>7685788.3126241285</v>
      </c>
      <c r="L56" s="3">
        <v>5333333</v>
      </c>
      <c r="M56" s="3">
        <f>L56*Deflator!$E$12</f>
        <v>8198173.6877465164</v>
      </c>
      <c r="N56" s="3">
        <v>2329741</v>
      </c>
      <c r="O56" s="3">
        <v>0</v>
      </c>
      <c r="P56" s="3">
        <v>0</v>
      </c>
      <c r="Q56" s="3">
        <f>P56*Deflator!$E$12</f>
        <v>0</v>
      </c>
      <c r="R56" s="3">
        <v>0</v>
      </c>
      <c r="S56" s="3">
        <f>R56*Deflator!$E$12</f>
        <v>0</v>
      </c>
      <c r="T56" s="3">
        <v>0</v>
      </c>
      <c r="U56" s="3">
        <f>T56*Deflator!$E$12</f>
        <v>0</v>
      </c>
    </row>
    <row r="57" spans="1:21" ht="13.5" x14ac:dyDescent="0.25">
      <c r="A57" s="2" t="s">
        <v>32</v>
      </c>
      <c r="B57" s="2" t="s">
        <v>95</v>
      </c>
      <c r="C57" s="2" t="s">
        <v>176</v>
      </c>
      <c r="D57" s="2" t="s">
        <v>16</v>
      </c>
      <c r="E57" s="2" t="s">
        <v>17</v>
      </c>
      <c r="F57" s="2" t="s">
        <v>18</v>
      </c>
      <c r="G57" s="2" t="s">
        <v>30</v>
      </c>
      <c r="H57" s="3">
        <v>10500000</v>
      </c>
      <c r="I57" s="3">
        <f>H57*Deflator!$E$12</f>
        <v>16140155.45651067</v>
      </c>
      <c r="J57" s="3">
        <v>10500000</v>
      </c>
      <c r="K57" s="3">
        <f>J57*Deflator!$E$12</f>
        <v>16140155.45651067</v>
      </c>
      <c r="L57" s="3">
        <v>11400000</v>
      </c>
      <c r="M57" s="3">
        <f>L57*Deflator!$E$12</f>
        <v>17523597.352783013</v>
      </c>
      <c r="N57" s="3">
        <v>10500000</v>
      </c>
      <c r="O57" s="3">
        <v>6000000</v>
      </c>
      <c r="P57" s="3">
        <v>6000000</v>
      </c>
      <c r="Q57" s="3">
        <f>P57*Deflator!$E$12</f>
        <v>9222945.9751489554</v>
      </c>
      <c r="R57" s="3">
        <v>0</v>
      </c>
      <c r="S57" s="3">
        <f>R57*Deflator!$E$12</f>
        <v>0</v>
      </c>
      <c r="T57" s="3">
        <v>6000000</v>
      </c>
      <c r="U57" s="3">
        <f>T57*Deflator!$E$12</f>
        <v>9222945.9751489554</v>
      </c>
    </row>
    <row r="58" spans="1:21" ht="13.5" x14ac:dyDescent="0.25">
      <c r="A58" s="2" t="s">
        <v>32</v>
      </c>
      <c r="B58" s="2" t="s">
        <v>96</v>
      </c>
      <c r="C58" s="2" t="s">
        <v>176</v>
      </c>
      <c r="D58" s="2" t="s">
        <v>16</v>
      </c>
      <c r="E58" s="2" t="s">
        <v>17</v>
      </c>
      <c r="F58" s="2" t="s">
        <v>18</v>
      </c>
      <c r="G58" s="2" t="s">
        <v>30</v>
      </c>
      <c r="H58" s="3">
        <v>150000000</v>
      </c>
      <c r="I58" s="3">
        <f>H58*Deflator!$E$12</f>
        <v>230573649.37872386</v>
      </c>
      <c r="J58" s="3">
        <v>130000000</v>
      </c>
      <c r="K58" s="3">
        <f>J58*Deflator!$E$12</f>
        <v>199830496.12822735</v>
      </c>
      <c r="L58" s="3">
        <v>162000000</v>
      </c>
      <c r="M58" s="3">
        <f>L58*Deflator!$E$12</f>
        <v>249019541.32902178</v>
      </c>
      <c r="N58" s="3">
        <v>123741782.27</v>
      </c>
      <c r="O58" s="3">
        <v>27604127.639999997</v>
      </c>
      <c r="P58" s="3">
        <v>27583838.639999997</v>
      </c>
      <c r="Q58" s="3">
        <f>P58*Deflator!$E$12</f>
        <v>42400708.927324362</v>
      </c>
      <c r="R58" s="3">
        <v>0</v>
      </c>
      <c r="S58" s="3">
        <f>R58*Deflator!$E$12</f>
        <v>0</v>
      </c>
      <c r="T58" s="3">
        <v>27583838.639999997</v>
      </c>
      <c r="U58" s="3">
        <f>T58*Deflator!$E$12</f>
        <v>42400708.927324362</v>
      </c>
    </row>
    <row r="59" spans="1:21" ht="13.5" x14ac:dyDescent="0.25">
      <c r="A59" s="2" t="s">
        <v>32</v>
      </c>
      <c r="B59" s="2" t="s">
        <v>97</v>
      </c>
      <c r="C59" s="2" t="s">
        <v>176</v>
      </c>
      <c r="D59" s="2" t="s">
        <v>16</v>
      </c>
      <c r="E59" s="2" t="s">
        <v>28</v>
      </c>
      <c r="F59" s="2" t="s">
        <v>29</v>
      </c>
      <c r="G59" s="2" t="s">
        <v>30</v>
      </c>
      <c r="H59" s="3">
        <v>6000000</v>
      </c>
      <c r="I59" s="3">
        <f>H59*Deflator!$E$12</f>
        <v>9222945.9751489554</v>
      </c>
      <c r="J59" s="3">
        <v>6000000</v>
      </c>
      <c r="K59" s="3">
        <f>J59*Deflator!$E$12</f>
        <v>9222945.9751489554</v>
      </c>
      <c r="L59" s="3">
        <v>6976329.9999999991</v>
      </c>
      <c r="M59" s="3">
        <f>L59*Deflator!$E$12</f>
        <v>10723719.115801817</v>
      </c>
      <c r="N59" s="3">
        <v>5980173.6799999997</v>
      </c>
      <c r="O59" s="3">
        <v>4281117.8999999994</v>
      </c>
      <c r="P59" s="3">
        <v>4281117.9000000004</v>
      </c>
      <c r="Q59" s="3">
        <f>P59*Deflator!$E$12</f>
        <v>6580753.1841571918</v>
      </c>
      <c r="R59" s="3">
        <v>0</v>
      </c>
      <c r="S59" s="3">
        <f>R59*Deflator!$E$12</f>
        <v>0</v>
      </c>
      <c r="T59" s="3">
        <v>4281117.9000000004</v>
      </c>
      <c r="U59" s="3">
        <f>T59*Deflator!$E$12</f>
        <v>6580753.1841571918</v>
      </c>
    </row>
    <row r="60" spans="1:21" ht="13.5" x14ac:dyDescent="0.25">
      <c r="A60" s="2" t="s">
        <v>32</v>
      </c>
      <c r="B60" s="2" t="s">
        <v>98</v>
      </c>
      <c r="C60" s="2" t="s">
        <v>176</v>
      </c>
      <c r="D60" s="2" t="s">
        <v>16</v>
      </c>
      <c r="E60" s="2" t="s">
        <v>17</v>
      </c>
      <c r="F60" s="2" t="s">
        <v>18</v>
      </c>
      <c r="G60" s="2" t="s">
        <v>30</v>
      </c>
      <c r="H60" s="3">
        <v>48510000</v>
      </c>
      <c r="I60" s="3">
        <f>H60*Deflator!$E$12</f>
        <v>74567518.209079295</v>
      </c>
      <c r="J60" s="3">
        <v>46510000</v>
      </c>
      <c r="K60" s="3">
        <f>J60*Deflator!$E$12</f>
        <v>71493202.884029642</v>
      </c>
      <c r="L60" s="3">
        <v>53176665.999999993</v>
      </c>
      <c r="M60" s="3">
        <f>L60*Deflator!$E$12</f>
        <v>81740919.609423369</v>
      </c>
      <c r="N60" s="3">
        <v>46346105.330000021</v>
      </c>
      <c r="O60" s="3">
        <v>30655067.100000013</v>
      </c>
      <c r="P60" s="3">
        <v>30655067.099999979</v>
      </c>
      <c r="Q60" s="3">
        <f>P60*Deflator!$E$12</f>
        <v>47121671.287977658</v>
      </c>
      <c r="R60" s="3">
        <v>0</v>
      </c>
      <c r="S60" s="3">
        <f>R60*Deflator!$E$12</f>
        <v>0</v>
      </c>
      <c r="T60" s="3">
        <v>30655067.099999979</v>
      </c>
      <c r="U60" s="3">
        <f>T60*Deflator!$E$12</f>
        <v>47121671.287977658</v>
      </c>
    </row>
    <row r="61" spans="1:21" ht="13.5" x14ac:dyDescent="0.25">
      <c r="A61" s="2" t="s">
        <v>32</v>
      </c>
      <c r="B61" s="2" t="s">
        <v>99</v>
      </c>
      <c r="C61" s="2" t="s">
        <v>176</v>
      </c>
      <c r="D61" s="2" t="s">
        <v>100</v>
      </c>
      <c r="E61" s="2" t="s">
        <v>101</v>
      </c>
      <c r="F61" s="2" t="s">
        <v>102</v>
      </c>
      <c r="G61" s="2" t="s">
        <v>103</v>
      </c>
      <c r="H61" s="3">
        <v>0</v>
      </c>
      <c r="I61" s="3">
        <f>H61*Deflator!$E$12</f>
        <v>0</v>
      </c>
      <c r="J61" s="3">
        <v>0</v>
      </c>
      <c r="K61" s="3">
        <f>J61*Deflator!$E$12</f>
        <v>0</v>
      </c>
      <c r="L61" s="3">
        <v>316513</v>
      </c>
      <c r="M61" s="3">
        <f>L61*Deflator!$E$12</f>
        <v>486530.38323872018</v>
      </c>
      <c r="N61" s="3">
        <v>0</v>
      </c>
      <c r="O61" s="3">
        <v>0</v>
      </c>
      <c r="P61" s="3">
        <v>0</v>
      </c>
      <c r="Q61" s="3">
        <f>P61*Deflator!$E$12</f>
        <v>0</v>
      </c>
      <c r="R61" s="3">
        <v>0</v>
      </c>
      <c r="S61" s="3">
        <f>R61*Deflator!$E$12</f>
        <v>0</v>
      </c>
      <c r="T61" s="3">
        <v>0</v>
      </c>
      <c r="U61" s="3">
        <f>T61*Deflator!$E$12</f>
        <v>0</v>
      </c>
    </row>
    <row r="62" spans="1:21" ht="13.5" x14ac:dyDescent="0.25">
      <c r="A62" s="2" t="s">
        <v>32</v>
      </c>
      <c r="B62" s="2" t="s">
        <v>132</v>
      </c>
      <c r="C62" s="2" t="s">
        <v>176</v>
      </c>
      <c r="D62" s="2" t="s">
        <v>16</v>
      </c>
      <c r="E62" s="2" t="s">
        <v>28</v>
      </c>
      <c r="F62" s="2" t="s">
        <v>29</v>
      </c>
      <c r="G62" s="2" t="s">
        <v>30</v>
      </c>
      <c r="H62" s="3">
        <v>5000000</v>
      </c>
      <c r="I62" s="3">
        <f>H62*Deflator!$E$12</f>
        <v>7685788.3126241285</v>
      </c>
      <c r="J62" s="3">
        <v>5000000</v>
      </c>
      <c r="K62" s="3">
        <f>J62*Deflator!$E$12</f>
        <v>7685788.3126241285</v>
      </c>
      <c r="L62" s="3">
        <v>25000000</v>
      </c>
      <c r="M62" s="3">
        <f>L62*Deflator!$E$12</f>
        <v>38428941.563120641</v>
      </c>
      <c r="N62" s="3">
        <v>3900000</v>
      </c>
      <c r="O62" s="3">
        <v>0</v>
      </c>
      <c r="P62" s="3">
        <v>0</v>
      </c>
      <c r="Q62" s="3">
        <f>P62*Deflator!$E$12</f>
        <v>0</v>
      </c>
      <c r="R62" s="3">
        <v>0</v>
      </c>
      <c r="S62" s="3">
        <f>R62*Deflator!$E$12</f>
        <v>0</v>
      </c>
      <c r="T62" s="3">
        <v>0</v>
      </c>
      <c r="U62" s="3">
        <f>T62*Deflator!$E$12</f>
        <v>0</v>
      </c>
    </row>
    <row r="63" spans="1:21" ht="13.5" x14ac:dyDescent="0.25">
      <c r="A63" s="2" t="s">
        <v>32</v>
      </c>
      <c r="B63" s="2" t="s">
        <v>133</v>
      </c>
      <c r="C63" s="2" t="s">
        <v>176</v>
      </c>
      <c r="D63" s="2" t="s">
        <v>100</v>
      </c>
      <c r="E63" s="2" t="s">
        <v>101</v>
      </c>
      <c r="F63" s="2" t="s">
        <v>102</v>
      </c>
      <c r="G63" s="2" t="s">
        <v>103</v>
      </c>
      <c r="H63" s="3">
        <v>436926</v>
      </c>
      <c r="I63" s="3">
        <f>H63*Deflator!$E$12</f>
        <v>671624.14885632205</v>
      </c>
      <c r="J63" s="3">
        <v>436926</v>
      </c>
      <c r="K63" s="3">
        <f>J63*Deflator!$E$12</f>
        <v>671624.14885632205</v>
      </c>
      <c r="L63" s="3">
        <v>436926</v>
      </c>
      <c r="M63" s="3">
        <f>L63*Deflator!$E$12</f>
        <v>671624.14885632205</v>
      </c>
      <c r="N63" s="3">
        <v>436926</v>
      </c>
      <c r="O63" s="3">
        <v>436926</v>
      </c>
      <c r="P63" s="3">
        <v>436926</v>
      </c>
      <c r="Q63" s="3">
        <f>P63*Deflator!$E$12</f>
        <v>671624.14885632205</v>
      </c>
      <c r="R63" s="3">
        <v>0</v>
      </c>
      <c r="S63" s="3">
        <f>R63*Deflator!$E$12</f>
        <v>0</v>
      </c>
      <c r="T63" s="3">
        <v>436926</v>
      </c>
      <c r="U63" s="3">
        <f>T63*Deflator!$E$12</f>
        <v>671624.14885632205</v>
      </c>
    </row>
    <row r="64" spans="1:21" ht="13.5" x14ac:dyDescent="0.25">
      <c r="A64" s="2" t="s">
        <v>32</v>
      </c>
      <c r="B64" s="2" t="s">
        <v>133</v>
      </c>
      <c r="C64" s="2" t="s">
        <v>176</v>
      </c>
      <c r="D64" s="2" t="s">
        <v>121</v>
      </c>
      <c r="E64" s="2" t="s">
        <v>122</v>
      </c>
      <c r="F64" s="2" t="s">
        <v>123</v>
      </c>
      <c r="G64" s="2" t="s">
        <v>134</v>
      </c>
      <c r="H64" s="3">
        <v>1600000</v>
      </c>
      <c r="I64" s="3">
        <f>H64*Deflator!$E$12</f>
        <v>2459452.2600397211</v>
      </c>
      <c r="J64" s="3">
        <v>1600000</v>
      </c>
      <c r="K64" s="3">
        <f>J64*Deflator!$E$12</f>
        <v>2459452.2600397211</v>
      </c>
      <c r="L64" s="3">
        <v>3400000</v>
      </c>
      <c r="M64" s="3">
        <f>L64*Deflator!$E$12</f>
        <v>5226336.0525844079</v>
      </c>
      <c r="N64" s="3">
        <v>3399999.9999999995</v>
      </c>
      <c r="O64" s="3">
        <v>1000000</v>
      </c>
      <c r="P64" s="3">
        <v>1000000</v>
      </c>
      <c r="Q64" s="3">
        <f>P64*Deflator!$E$12</f>
        <v>1537157.6625248257</v>
      </c>
      <c r="R64" s="3">
        <v>1110974</v>
      </c>
      <c r="S64" s="3">
        <f>R64*Deflator!$E$12</f>
        <v>1707742.1969658558</v>
      </c>
      <c r="T64" s="3">
        <v>2110974</v>
      </c>
      <c r="U64" s="3">
        <f>T64*Deflator!$E$12</f>
        <v>3244899.8594906814</v>
      </c>
    </row>
    <row r="65" spans="1:21" ht="13.5" x14ac:dyDescent="0.25">
      <c r="A65" s="2" t="s">
        <v>32</v>
      </c>
      <c r="B65" s="2" t="s">
        <v>138</v>
      </c>
      <c r="C65" s="2" t="s">
        <v>176</v>
      </c>
      <c r="D65" s="2" t="s">
        <v>100</v>
      </c>
      <c r="E65" s="2" t="s">
        <v>109</v>
      </c>
      <c r="F65" s="2" t="s">
        <v>110</v>
      </c>
      <c r="G65" s="2" t="s">
        <v>103</v>
      </c>
      <c r="H65" s="3">
        <v>66000000</v>
      </c>
      <c r="I65" s="3">
        <f>H65*Deflator!$E$12</f>
        <v>101452405.7266385</v>
      </c>
      <c r="J65" s="3">
        <v>66000000</v>
      </c>
      <c r="K65" s="3">
        <f>J65*Deflator!$E$12</f>
        <v>101452405.7266385</v>
      </c>
      <c r="L65" s="3">
        <v>68333333</v>
      </c>
      <c r="M65" s="3">
        <f>L65*Deflator!$E$12</f>
        <v>105039106.42681055</v>
      </c>
      <c r="N65" s="3">
        <v>61980189.169999942</v>
      </c>
      <c r="O65" s="3">
        <v>47051806.660000019</v>
      </c>
      <c r="P65" s="3">
        <v>47049245.519999936</v>
      </c>
      <c r="Q65" s="3">
        <f>P65*Deflator!$E$12</f>
        <v>72322108.267079726</v>
      </c>
      <c r="R65" s="3">
        <v>18989194.540000014</v>
      </c>
      <c r="S65" s="3">
        <f>R65*Deflator!$E$12</f>
        <v>29189385.892335605</v>
      </c>
      <c r="T65" s="3">
        <v>66038440.059999883</v>
      </c>
      <c r="U65" s="3">
        <f>T65*Deflator!$E$12</f>
        <v>101511494.15941523</v>
      </c>
    </row>
    <row r="66" spans="1:21" ht="13.5" x14ac:dyDescent="0.25">
      <c r="A66" s="2" t="s">
        <v>32</v>
      </c>
      <c r="B66" s="2" t="s">
        <v>141</v>
      </c>
      <c r="C66" s="2" t="s">
        <v>176</v>
      </c>
      <c r="D66" s="2" t="s">
        <v>74</v>
      </c>
      <c r="E66" s="2" t="s">
        <v>113</v>
      </c>
      <c r="F66" s="2" t="s">
        <v>114</v>
      </c>
      <c r="G66" s="2" t="s">
        <v>107</v>
      </c>
      <c r="H66" s="3">
        <v>2600000</v>
      </c>
      <c r="I66" s="3">
        <f>H66*Deflator!$E$12</f>
        <v>3996609.922564547</v>
      </c>
      <c r="J66" s="3">
        <v>2600000</v>
      </c>
      <c r="K66" s="3">
        <f>J66*Deflator!$E$12</f>
        <v>3996609.922564547</v>
      </c>
      <c r="L66" s="3">
        <v>2600000</v>
      </c>
      <c r="M66" s="3">
        <f>L66*Deflator!$E$12</f>
        <v>3996609.922564547</v>
      </c>
      <c r="N66" s="3">
        <v>2599999.9999999991</v>
      </c>
      <c r="O66" s="3">
        <v>1370739.1599999997</v>
      </c>
      <c r="P66" s="3">
        <v>1369271.2000000007</v>
      </c>
      <c r="Q66" s="3">
        <f>P66*Deflator!$E$12</f>
        <v>2104785.7171545643</v>
      </c>
      <c r="R66" s="3">
        <v>200000</v>
      </c>
      <c r="S66" s="3">
        <f>R66*Deflator!$E$12</f>
        <v>307431.53250496514</v>
      </c>
      <c r="T66" s="3">
        <v>1569271.2000000007</v>
      </c>
      <c r="U66" s="3">
        <f>T66*Deflator!$E$12</f>
        <v>2412217.2496595294</v>
      </c>
    </row>
    <row r="67" spans="1:21" ht="13.5" x14ac:dyDescent="0.25">
      <c r="A67" s="2" t="s">
        <v>32</v>
      </c>
      <c r="B67" s="2" t="s">
        <v>141</v>
      </c>
      <c r="C67" s="2" t="s">
        <v>176</v>
      </c>
      <c r="D67" s="2" t="s">
        <v>16</v>
      </c>
      <c r="E67" s="2" t="s">
        <v>28</v>
      </c>
      <c r="F67" s="2" t="s">
        <v>29</v>
      </c>
      <c r="G67" s="2" t="s">
        <v>30</v>
      </c>
      <c r="H67" s="3">
        <v>60000000</v>
      </c>
      <c r="I67" s="3">
        <f>H67*Deflator!$E$12</f>
        <v>92229459.75148955</v>
      </c>
      <c r="J67" s="3">
        <v>56000000</v>
      </c>
      <c r="K67" s="3">
        <f>J67*Deflator!$E$12</f>
        <v>86080829.101390243</v>
      </c>
      <c r="L67" s="3">
        <v>72633333</v>
      </c>
      <c r="M67" s="3">
        <f>L67*Deflator!$E$12</f>
        <v>111648884.37566729</v>
      </c>
      <c r="N67" s="3">
        <v>64006178.859999977</v>
      </c>
      <c r="O67" s="3">
        <v>30339449.849999994</v>
      </c>
      <c r="P67" s="3">
        <v>30337559.84999999</v>
      </c>
      <c r="Q67" s="3">
        <f>P67*Deflator!$E$12</f>
        <v>46633612.585732989</v>
      </c>
      <c r="R67" s="3">
        <v>2250948.5799999996</v>
      </c>
      <c r="S67" s="3">
        <f>R67*Deflator!$E$12</f>
        <v>3460062.8576963753</v>
      </c>
      <c r="T67" s="3">
        <v>32588508.429999989</v>
      </c>
      <c r="U67" s="3">
        <f>T67*Deflator!$E$12</f>
        <v>50093675.443429366</v>
      </c>
    </row>
    <row r="68" spans="1:21" ht="13.5" x14ac:dyDescent="0.25">
      <c r="A68" s="2" t="s">
        <v>32</v>
      </c>
      <c r="B68" s="2" t="s">
        <v>141</v>
      </c>
      <c r="C68" s="2" t="s">
        <v>176</v>
      </c>
      <c r="D68" s="2" t="s">
        <v>33</v>
      </c>
      <c r="E68" s="2" t="s">
        <v>125</v>
      </c>
      <c r="F68" s="2" t="s">
        <v>126</v>
      </c>
      <c r="G68" s="2" t="s">
        <v>108</v>
      </c>
      <c r="H68" s="3">
        <v>6100000</v>
      </c>
      <c r="I68" s="3">
        <f>H68*Deflator!$E$12</f>
        <v>9376661.7414014377</v>
      </c>
      <c r="J68" s="3">
        <v>6100000</v>
      </c>
      <c r="K68" s="3">
        <f>J68*Deflator!$E$12</f>
        <v>9376661.7414014377</v>
      </c>
      <c r="L68" s="3">
        <v>6300000</v>
      </c>
      <c r="M68" s="3">
        <f>L68*Deflator!$E$12</f>
        <v>9684093.2739064023</v>
      </c>
      <c r="N68" s="3">
        <v>5399101.5700000003</v>
      </c>
      <c r="O68" s="3">
        <v>4247007.92</v>
      </c>
      <c r="P68" s="3">
        <v>4247007.92</v>
      </c>
      <c r="Q68" s="3">
        <f>P68*Deflator!$E$12</f>
        <v>6528320.7670316221</v>
      </c>
      <c r="R68" s="3">
        <v>695619.17999999993</v>
      </c>
      <c r="S68" s="3">
        <f>R68*Deflator!$E$12</f>
        <v>1069276.3527362358</v>
      </c>
      <c r="T68" s="3">
        <v>4942627.0999999996</v>
      </c>
      <c r="U68" s="3">
        <f>T68*Deflator!$E$12</f>
        <v>7597597.1197678577</v>
      </c>
    </row>
    <row r="69" spans="1:21" ht="13.5" x14ac:dyDescent="0.25">
      <c r="A69" s="2" t="s">
        <v>32</v>
      </c>
      <c r="B69" s="2" t="s">
        <v>141</v>
      </c>
      <c r="C69" s="2" t="s">
        <v>176</v>
      </c>
      <c r="D69" s="2" t="s">
        <v>33</v>
      </c>
      <c r="E69" s="2" t="s">
        <v>142</v>
      </c>
      <c r="F69" s="2" t="s">
        <v>143</v>
      </c>
      <c r="G69" s="2" t="s">
        <v>108</v>
      </c>
      <c r="H69" s="3">
        <v>660000</v>
      </c>
      <c r="I69" s="3">
        <f>H69*Deflator!$E$12</f>
        <v>1014524.0572663851</v>
      </c>
      <c r="J69" s="3">
        <v>660000</v>
      </c>
      <c r="K69" s="3">
        <f>J69*Deflator!$E$12</f>
        <v>1014524.0572663851</v>
      </c>
      <c r="L69" s="3">
        <v>612333</v>
      </c>
      <c r="M69" s="3">
        <f>L69*Deflator!$E$12</f>
        <v>941252.36296681419</v>
      </c>
      <c r="N69" s="3">
        <v>0</v>
      </c>
      <c r="O69" s="3">
        <v>0</v>
      </c>
      <c r="P69" s="3">
        <v>0</v>
      </c>
      <c r="Q69" s="3">
        <f>P69*Deflator!$E$12</f>
        <v>0</v>
      </c>
      <c r="R69" s="3">
        <v>0</v>
      </c>
      <c r="S69" s="3">
        <f>R69*Deflator!$E$12</f>
        <v>0</v>
      </c>
      <c r="T69" s="3">
        <v>0</v>
      </c>
      <c r="U69" s="3">
        <f>T69*Deflator!$E$12</f>
        <v>0</v>
      </c>
    </row>
    <row r="70" spans="1:21" ht="13.5" x14ac:dyDescent="0.25">
      <c r="A70" s="2" t="s">
        <v>32</v>
      </c>
      <c r="B70" s="2" t="s">
        <v>141</v>
      </c>
      <c r="C70" s="2" t="s">
        <v>176</v>
      </c>
      <c r="D70" s="2" t="s">
        <v>33</v>
      </c>
      <c r="E70" s="2" t="s">
        <v>144</v>
      </c>
      <c r="F70" s="2" t="s">
        <v>145</v>
      </c>
      <c r="G70" s="2" t="s">
        <v>108</v>
      </c>
      <c r="H70" s="3">
        <v>698849</v>
      </c>
      <c r="I70" s="3">
        <f>H70*Deflator!$E$12</f>
        <v>1074241.095297812</v>
      </c>
      <c r="J70" s="3">
        <v>698849</v>
      </c>
      <c r="K70" s="3">
        <f>J70*Deflator!$E$12</f>
        <v>1074241.095297812</v>
      </c>
      <c r="L70" s="3">
        <v>698848.99999999988</v>
      </c>
      <c r="M70" s="3">
        <f>L70*Deflator!$E$12</f>
        <v>1074241.0952978118</v>
      </c>
      <c r="N70" s="3">
        <v>689826.56</v>
      </c>
      <c r="O70" s="3">
        <v>658358.46000000008</v>
      </c>
      <c r="P70" s="3">
        <v>658358.46</v>
      </c>
      <c r="Q70" s="3">
        <f>P70*Deflator!$E$12</f>
        <v>1012000.751477044</v>
      </c>
      <c r="R70" s="3">
        <v>0</v>
      </c>
      <c r="S70" s="3">
        <f>R70*Deflator!$E$12</f>
        <v>0</v>
      </c>
      <c r="T70" s="3">
        <v>658358.46</v>
      </c>
      <c r="U70" s="3">
        <f>T70*Deflator!$E$12</f>
        <v>1012000.751477044</v>
      </c>
    </row>
    <row r="71" spans="1:21" ht="13.5" x14ac:dyDescent="0.25">
      <c r="A71" s="2" t="s">
        <v>32</v>
      </c>
      <c r="B71" s="2" t="s">
        <v>141</v>
      </c>
      <c r="C71" s="2" t="s">
        <v>176</v>
      </c>
      <c r="D71" s="2" t="s">
        <v>33</v>
      </c>
      <c r="E71" s="2" t="s">
        <v>146</v>
      </c>
      <c r="F71" s="2" t="s">
        <v>147</v>
      </c>
      <c r="G71" s="2" t="s">
        <v>108</v>
      </c>
      <c r="H71" s="3">
        <v>6300164</v>
      </c>
      <c r="I71" s="3">
        <f>H71*Deflator!$E$12</f>
        <v>9684345.3677630574</v>
      </c>
      <c r="J71" s="3">
        <v>7800164</v>
      </c>
      <c r="K71" s="3">
        <f>J71*Deflator!$E$12</f>
        <v>11990081.861550296</v>
      </c>
      <c r="L71" s="3">
        <v>7800164</v>
      </c>
      <c r="M71" s="3">
        <f>L71*Deflator!$E$12</f>
        <v>11990081.861550296</v>
      </c>
      <c r="N71" s="3">
        <v>7798140.9999999981</v>
      </c>
      <c r="O71" s="3">
        <v>5630251.7200000007</v>
      </c>
      <c r="P71" s="3">
        <v>5620940.5199999986</v>
      </c>
      <c r="Q71" s="3">
        <f>P71*Deflator!$E$12</f>
        <v>8640271.7909142766</v>
      </c>
      <c r="R71" s="3">
        <v>0</v>
      </c>
      <c r="S71" s="3">
        <f>R71*Deflator!$E$12</f>
        <v>0</v>
      </c>
      <c r="T71" s="3">
        <v>5620940.5199999986</v>
      </c>
      <c r="U71" s="3">
        <f>T71*Deflator!$E$12</f>
        <v>8640271.7909142766</v>
      </c>
    </row>
    <row r="72" spans="1:21" ht="13.5" x14ac:dyDescent="0.25">
      <c r="A72" s="2" t="s">
        <v>32</v>
      </c>
      <c r="B72" s="2" t="s">
        <v>148</v>
      </c>
      <c r="C72" s="2" t="s">
        <v>176</v>
      </c>
      <c r="D72" s="2" t="s">
        <v>100</v>
      </c>
      <c r="E72" s="2" t="s">
        <v>127</v>
      </c>
      <c r="F72" s="2" t="s">
        <v>128</v>
      </c>
      <c r="G72" s="2" t="s">
        <v>103</v>
      </c>
      <c r="H72" s="3">
        <v>79455123</v>
      </c>
      <c r="I72" s="3">
        <f>H72*Deflator!$E$12</f>
        <v>122135051.14630252</v>
      </c>
      <c r="J72" s="3">
        <v>79455123</v>
      </c>
      <c r="K72" s="3">
        <f>J72*Deflator!$E$12</f>
        <v>122135051.14630252</v>
      </c>
      <c r="L72" s="3">
        <v>83110132.99999994</v>
      </c>
      <c r="M72" s="3">
        <f>L72*Deflator!$E$12</f>
        <v>127753377.7744073</v>
      </c>
      <c r="N72" s="3">
        <v>46270282.800000019</v>
      </c>
      <c r="O72" s="3">
        <v>19352164.850000001</v>
      </c>
      <c r="P72" s="3">
        <v>12334294.809999999</v>
      </c>
      <c r="Q72" s="3">
        <f>P72*Deflator!$E$12</f>
        <v>18959755.779031686</v>
      </c>
      <c r="R72" s="3">
        <v>38704809.100000009</v>
      </c>
      <c r="S72" s="3">
        <f>R72*Deflator!$E$12</f>
        <v>59495393.884625621</v>
      </c>
      <c r="T72" s="3">
        <v>51039103.910000049</v>
      </c>
      <c r="U72" s="3">
        <f>T72*Deflator!$E$12</f>
        <v>78455149.663657367</v>
      </c>
    </row>
    <row r="73" spans="1:21" ht="13.5" x14ac:dyDescent="0.25">
      <c r="A73" s="2" t="s">
        <v>32</v>
      </c>
      <c r="B73" s="2" t="s">
        <v>151</v>
      </c>
      <c r="C73" s="2" t="s">
        <v>176</v>
      </c>
      <c r="D73" s="2" t="s">
        <v>16</v>
      </c>
      <c r="E73" s="2" t="s">
        <v>17</v>
      </c>
      <c r="F73" s="2" t="s">
        <v>18</v>
      </c>
      <c r="G73" s="2" t="s">
        <v>30</v>
      </c>
      <c r="H73" s="3">
        <v>0</v>
      </c>
      <c r="I73" s="3">
        <f>H73*Deflator!$E$12</f>
        <v>0</v>
      </c>
      <c r="J73" s="3">
        <v>0</v>
      </c>
      <c r="K73" s="3">
        <f>J73*Deflator!$E$12</f>
        <v>0</v>
      </c>
      <c r="L73" s="3">
        <v>0</v>
      </c>
      <c r="M73" s="3">
        <f>L73*Deflator!$E$12</f>
        <v>0</v>
      </c>
      <c r="N73" s="3">
        <v>0</v>
      </c>
      <c r="O73" s="3">
        <v>0</v>
      </c>
      <c r="P73" s="3">
        <v>0</v>
      </c>
      <c r="Q73" s="3">
        <f>P73*Deflator!$E$12</f>
        <v>0</v>
      </c>
      <c r="R73" s="3">
        <v>1002818</v>
      </c>
      <c r="S73" s="3">
        <f>R73*Deflator!$E$12</f>
        <v>1541489.3728178206</v>
      </c>
      <c r="T73" s="3">
        <v>1002818</v>
      </c>
      <c r="U73" s="3">
        <f>T73*Deflator!$E$12</f>
        <v>1541489.3728178206</v>
      </c>
    </row>
    <row r="74" spans="1:21" ht="13.5" x14ac:dyDescent="0.25">
      <c r="A74" s="2" t="s">
        <v>32</v>
      </c>
      <c r="B74" s="2" t="s">
        <v>152</v>
      </c>
      <c r="C74" s="2" t="s">
        <v>176</v>
      </c>
      <c r="D74" s="2" t="s">
        <v>16</v>
      </c>
      <c r="E74" s="2" t="s">
        <v>28</v>
      </c>
      <c r="F74" s="2" t="s">
        <v>29</v>
      </c>
      <c r="G74" s="2" t="s">
        <v>30</v>
      </c>
      <c r="H74" s="3">
        <v>0</v>
      </c>
      <c r="I74" s="3">
        <f>H74*Deflator!$E$12</f>
        <v>0</v>
      </c>
      <c r="J74" s="3">
        <v>0</v>
      </c>
      <c r="K74" s="3">
        <f>J74*Deflator!$E$12</f>
        <v>0</v>
      </c>
      <c r="L74" s="3">
        <v>0</v>
      </c>
      <c r="M74" s="3">
        <f>L74*Deflator!$E$12</f>
        <v>0</v>
      </c>
      <c r="N74" s="3">
        <v>0</v>
      </c>
      <c r="O74" s="3">
        <v>0</v>
      </c>
      <c r="P74" s="3">
        <v>0</v>
      </c>
      <c r="Q74" s="3">
        <f>P74*Deflator!$E$12</f>
        <v>0</v>
      </c>
      <c r="R74" s="3">
        <v>490189.81999999983</v>
      </c>
      <c r="S74" s="3">
        <f>R74*Deflator!$E$12</f>
        <v>753499.03790466487</v>
      </c>
      <c r="T74" s="3">
        <v>490189.81999999983</v>
      </c>
      <c r="U74" s="3">
        <f>T74*Deflator!$E$12</f>
        <v>753499.03790466487</v>
      </c>
    </row>
    <row r="75" spans="1:21" ht="13.5" x14ac:dyDescent="0.25">
      <c r="A75" s="2" t="s">
        <v>32</v>
      </c>
      <c r="B75" s="2" t="s">
        <v>152</v>
      </c>
      <c r="C75" s="2" t="s">
        <v>176</v>
      </c>
      <c r="D75" s="2" t="s">
        <v>16</v>
      </c>
      <c r="E75" s="2" t="s">
        <v>17</v>
      </c>
      <c r="F75" s="2" t="s">
        <v>18</v>
      </c>
      <c r="G75" s="2" t="s">
        <v>30</v>
      </c>
      <c r="H75" s="3">
        <v>0</v>
      </c>
      <c r="I75" s="3">
        <f>H75*Deflator!$E$12</f>
        <v>0</v>
      </c>
      <c r="J75" s="3">
        <v>0</v>
      </c>
      <c r="K75" s="3">
        <f>J75*Deflator!$E$12</f>
        <v>0</v>
      </c>
      <c r="L75" s="3">
        <v>0</v>
      </c>
      <c r="M75" s="3">
        <f>L75*Deflator!$E$12</f>
        <v>0</v>
      </c>
      <c r="N75" s="3">
        <v>0</v>
      </c>
      <c r="O75" s="3">
        <v>0</v>
      </c>
      <c r="P75" s="3">
        <v>0</v>
      </c>
      <c r="Q75" s="3">
        <f>P75*Deflator!$E$12</f>
        <v>0</v>
      </c>
      <c r="R75" s="3">
        <v>0</v>
      </c>
      <c r="S75" s="3">
        <f>R75*Deflator!$E$12</f>
        <v>0</v>
      </c>
      <c r="T75" s="3">
        <v>0</v>
      </c>
      <c r="U75" s="3">
        <f>T75*Deflator!$E$12</f>
        <v>0</v>
      </c>
    </row>
    <row r="76" spans="1:21" ht="13.5" x14ac:dyDescent="0.25">
      <c r="A76" s="2" t="s">
        <v>32</v>
      </c>
      <c r="B76" s="2" t="s">
        <v>153</v>
      </c>
      <c r="C76" s="2" t="s">
        <v>176</v>
      </c>
      <c r="D76" s="2" t="s">
        <v>16</v>
      </c>
      <c r="E76" s="2" t="s">
        <v>17</v>
      </c>
      <c r="F76" s="2" t="s">
        <v>18</v>
      </c>
      <c r="G76" s="2" t="s">
        <v>30</v>
      </c>
      <c r="H76" s="3">
        <v>0</v>
      </c>
      <c r="I76" s="3">
        <f>H76*Deflator!$E$12</f>
        <v>0</v>
      </c>
      <c r="J76" s="3">
        <v>0</v>
      </c>
      <c r="K76" s="3">
        <f>J76*Deflator!$E$12</f>
        <v>0</v>
      </c>
      <c r="L76" s="3">
        <v>0</v>
      </c>
      <c r="M76" s="3">
        <f>L76*Deflator!$E$12</f>
        <v>0</v>
      </c>
      <c r="N76" s="3">
        <v>0</v>
      </c>
      <c r="O76" s="3">
        <v>0</v>
      </c>
      <c r="P76" s="3">
        <v>0</v>
      </c>
      <c r="Q76" s="3">
        <f>P76*Deflator!$E$12</f>
        <v>0</v>
      </c>
      <c r="R76" s="3">
        <v>7448668.5300000012</v>
      </c>
      <c r="S76" s="3">
        <f>R76*Deflator!$E$12</f>
        <v>11449777.906497031</v>
      </c>
      <c r="T76" s="3">
        <v>7448668.5300000012</v>
      </c>
      <c r="U76" s="3">
        <f>T76*Deflator!$E$12</f>
        <v>11449777.906497031</v>
      </c>
    </row>
    <row r="77" spans="1:21" ht="13.5" x14ac:dyDescent="0.25">
      <c r="A77" s="2" t="s">
        <v>32</v>
      </c>
      <c r="B77" s="2" t="s">
        <v>154</v>
      </c>
      <c r="C77" s="2" t="s">
        <v>176</v>
      </c>
      <c r="D77" s="2" t="s">
        <v>16</v>
      </c>
      <c r="E77" s="2" t="s">
        <v>17</v>
      </c>
      <c r="F77" s="2" t="s">
        <v>18</v>
      </c>
      <c r="G77" s="2" t="s">
        <v>30</v>
      </c>
      <c r="H77" s="3">
        <v>0</v>
      </c>
      <c r="I77" s="3">
        <f>H77*Deflator!$E$12</f>
        <v>0</v>
      </c>
      <c r="J77" s="3">
        <v>0</v>
      </c>
      <c r="K77" s="3">
        <f>J77*Deflator!$E$12</f>
        <v>0</v>
      </c>
      <c r="L77" s="3">
        <v>0</v>
      </c>
      <c r="M77" s="3">
        <f>L77*Deflator!$E$12</f>
        <v>0</v>
      </c>
      <c r="N77" s="3">
        <v>0</v>
      </c>
      <c r="O77" s="3">
        <v>0</v>
      </c>
      <c r="P77" s="3">
        <v>0</v>
      </c>
      <c r="Q77" s="3">
        <f>P77*Deflator!$E$12</f>
        <v>0</v>
      </c>
      <c r="R77" s="3">
        <v>1288273.3599999999</v>
      </c>
      <c r="S77" s="3">
        <f>R77*Deflator!$E$12</f>
        <v>1980279.2667506032</v>
      </c>
      <c r="T77" s="3">
        <v>1288273.3599999999</v>
      </c>
      <c r="U77" s="3">
        <f>T77*Deflator!$E$12</f>
        <v>1980279.2667506032</v>
      </c>
    </row>
    <row r="78" spans="1:21" ht="13.5" x14ac:dyDescent="0.25">
      <c r="A78" s="2" t="s">
        <v>32</v>
      </c>
      <c r="B78" s="2" t="s">
        <v>155</v>
      </c>
      <c r="C78" s="2" t="s">
        <v>176</v>
      </c>
      <c r="D78" s="2" t="s">
        <v>16</v>
      </c>
      <c r="E78" s="2" t="s">
        <v>17</v>
      </c>
      <c r="F78" s="2" t="s">
        <v>18</v>
      </c>
      <c r="G78" s="2" t="s">
        <v>30</v>
      </c>
      <c r="H78" s="3">
        <v>81500000</v>
      </c>
      <c r="I78" s="3">
        <f>H78*Deflator!$E$12</f>
        <v>125278349.4957733</v>
      </c>
      <c r="J78" s="3">
        <v>79500000</v>
      </c>
      <c r="K78" s="3">
        <f>J78*Deflator!$E$12</f>
        <v>122204034.17072365</v>
      </c>
      <c r="L78" s="3">
        <v>90790333.000000015</v>
      </c>
      <c r="M78" s="3">
        <f>L78*Deflator!$E$12</f>
        <v>139559056.05413058</v>
      </c>
      <c r="N78" s="3">
        <v>78970068.709999919</v>
      </c>
      <c r="O78" s="3">
        <v>20750498.460000001</v>
      </c>
      <c r="P78" s="3">
        <v>15922539.560000001</v>
      </c>
      <c r="Q78" s="3">
        <f>P78*Deflator!$E$12</f>
        <v>24475453.691508669</v>
      </c>
      <c r="R78" s="3">
        <v>42673234.840000004</v>
      </c>
      <c r="S78" s="3">
        <f>R78*Deflator!$E$12</f>
        <v>65595489.919027366</v>
      </c>
      <c r="T78" s="3">
        <v>58595774.400000006</v>
      </c>
      <c r="U78" s="3">
        <f>T78*Deflator!$E$12</f>
        <v>90070943.610536039</v>
      </c>
    </row>
    <row r="79" spans="1:21" ht="13.5" x14ac:dyDescent="0.25">
      <c r="A79" s="2" t="s">
        <v>32</v>
      </c>
      <c r="B79" s="2" t="s">
        <v>159</v>
      </c>
      <c r="C79" s="2" t="s">
        <v>176</v>
      </c>
      <c r="D79" s="2" t="s">
        <v>16</v>
      </c>
      <c r="E79" s="2" t="s">
        <v>28</v>
      </c>
      <c r="F79" s="2" t="s">
        <v>29</v>
      </c>
      <c r="G79" s="2" t="s">
        <v>30</v>
      </c>
      <c r="H79" s="3">
        <v>0</v>
      </c>
      <c r="I79" s="3">
        <f>H79*Deflator!$E$12</f>
        <v>0</v>
      </c>
      <c r="J79" s="3">
        <v>0</v>
      </c>
      <c r="K79" s="3">
        <f>J79*Deflator!$E$12</f>
        <v>0</v>
      </c>
      <c r="L79" s="3">
        <v>0</v>
      </c>
      <c r="M79" s="3">
        <f>L79*Deflator!$E$12</f>
        <v>0</v>
      </c>
      <c r="N79" s="3">
        <v>0</v>
      </c>
      <c r="O79" s="3">
        <v>0</v>
      </c>
      <c r="P79" s="3">
        <v>0</v>
      </c>
      <c r="Q79" s="3">
        <f>P79*Deflator!$E$12</f>
        <v>0</v>
      </c>
      <c r="R79" s="3">
        <v>0</v>
      </c>
      <c r="S79" s="3">
        <f>R79*Deflator!$E$12</f>
        <v>0</v>
      </c>
      <c r="T79" s="3">
        <v>0</v>
      </c>
      <c r="U79" s="3">
        <f>T79*Deflator!$E$12</f>
        <v>0</v>
      </c>
    </row>
    <row r="80" spans="1:21" ht="13.5" x14ac:dyDescent="0.25">
      <c r="A80" s="2" t="s">
        <v>32</v>
      </c>
      <c r="B80" s="2" t="s">
        <v>159</v>
      </c>
      <c r="C80" s="2" t="s">
        <v>176</v>
      </c>
      <c r="D80" s="2" t="s">
        <v>16</v>
      </c>
      <c r="E80" s="2" t="s">
        <v>17</v>
      </c>
      <c r="F80" s="2" t="s">
        <v>18</v>
      </c>
      <c r="G80" s="2" t="s">
        <v>30</v>
      </c>
      <c r="H80" s="3">
        <v>0</v>
      </c>
      <c r="I80" s="3">
        <f>H80*Deflator!$E$12</f>
        <v>0</v>
      </c>
      <c r="J80" s="3">
        <v>0</v>
      </c>
      <c r="K80" s="3">
        <f>J80*Deflator!$E$12</f>
        <v>0</v>
      </c>
      <c r="L80" s="3">
        <v>0</v>
      </c>
      <c r="M80" s="3">
        <f>L80*Deflator!$E$12</f>
        <v>0</v>
      </c>
      <c r="N80" s="3">
        <v>0</v>
      </c>
      <c r="O80" s="3">
        <v>0</v>
      </c>
      <c r="P80" s="3">
        <v>0</v>
      </c>
      <c r="Q80" s="3">
        <f>P80*Deflator!$E$12</f>
        <v>0</v>
      </c>
      <c r="R80" s="3">
        <v>0</v>
      </c>
      <c r="S80" s="3">
        <f>R80*Deflator!$E$12</f>
        <v>0</v>
      </c>
      <c r="T80" s="3">
        <v>0</v>
      </c>
      <c r="U80" s="3">
        <f>T80*Deflator!$E$12</f>
        <v>0</v>
      </c>
    </row>
    <row r="81" spans="1:21" ht="13.5" x14ac:dyDescent="0.25">
      <c r="A81" s="2" t="s">
        <v>32</v>
      </c>
      <c r="B81" s="2" t="s">
        <v>161</v>
      </c>
      <c r="C81" s="2" t="s">
        <v>175</v>
      </c>
      <c r="D81" s="2" t="s">
        <v>16</v>
      </c>
      <c r="E81" s="2" t="s">
        <v>28</v>
      </c>
      <c r="F81" s="2" t="s">
        <v>29</v>
      </c>
      <c r="G81" s="2" t="s">
        <v>30</v>
      </c>
      <c r="H81" s="3">
        <v>24000000</v>
      </c>
      <c r="I81" s="3">
        <f>H81*Deflator!$E$12</f>
        <v>36891783.900595821</v>
      </c>
      <c r="J81" s="3">
        <v>24000000</v>
      </c>
      <c r="K81" s="3">
        <f>J81*Deflator!$E$12</f>
        <v>36891783.900595821</v>
      </c>
      <c r="L81" s="3">
        <v>32133334.000000011</v>
      </c>
      <c r="M81" s="3">
        <f>L81*Deflator!$E$12</f>
        <v>49394000.580569528</v>
      </c>
      <c r="N81" s="3">
        <v>28702048.309999987</v>
      </c>
      <c r="O81" s="3">
        <v>22046456.960000046</v>
      </c>
      <c r="P81" s="3">
        <v>22042345.56000001</v>
      </c>
      <c r="Q81" s="3">
        <f>P81*Deflator!$E$12</f>
        <v>33882560.377574086</v>
      </c>
      <c r="R81" s="3">
        <v>6853789.370000002</v>
      </c>
      <c r="S81" s="3">
        <f>R81*Deflator!$E$12</f>
        <v>10535354.847426701</v>
      </c>
      <c r="T81" s="3">
        <v>28896134.930000011</v>
      </c>
      <c r="U81" s="3">
        <f>T81*Deflator!$E$12</f>
        <v>44417915.225000784</v>
      </c>
    </row>
    <row r="82" spans="1:21" ht="13.5" x14ac:dyDescent="0.25">
      <c r="A82" s="2" t="s">
        <v>32</v>
      </c>
      <c r="B82" s="2" t="s">
        <v>164</v>
      </c>
      <c r="C82" s="2" t="s">
        <v>175</v>
      </c>
      <c r="D82" s="2" t="s">
        <v>16</v>
      </c>
      <c r="E82" s="2" t="s">
        <v>28</v>
      </c>
      <c r="F82" s="2" t="s">
        <v>29</v>
      </c>
      <c r="G82" s="2" t="s">
        <v>30</v>
      </c>
      <c r="H82" s="3">
        <v>0</v>
      </c>
      <c r="I82" s="3">
        <f>H82*Deflator!$E$12</f>
        <v>0</v>
      </c>
      <c r="J82" s="3">
        <v>0</v>
      </c>
      <c r="K82" s="3">
        <f>J82*Deflator!$E$12</f>
        <v>0</v>
      </c>
      <c r="L82" s="3">
        <v>0</v>
      </c>
      <c r="M82" s="3">
        <f>L82*Deflator!$E$12</f>
        <v>0</v>
      </c>
      <c r="N82" s="3">
        <v>0</v>
      </c>
      <c r="O82" s="3">
        <v>0</v>
      </c>
      <c r="P82" s="3">
        <v>0</v>
      </c>
      <c r="Q82" s="3">
        <f>P82*Deflator!$E$12</f>
        <v>0</v>
      </c>
      <c r="R82" s="3">
        <v>705735.57</v>
      </c>
      <c r="S82" s="3">
        <f>R82*Deflator!$E$12</f>
        <v>1084826.8391418254</v>
      </c>
      <c r="T82" s="3">
        <v>705735.57</v>
      </c>
      <c r="U82" s="3">
        <f>T82*Deflator!$E$12</f>
        <v>1084826.8391418254</v>
      </c>
    </row>
    <row r="83" spans="1:21" ht="13.5" x14ac:dyDescent="0.25">
      <c r="A83" s="2" t="s">
        <v>32</v>
      </c>
      <c r="B83" s="2" t="s">
        <v>168</v>
      </c>
      <c r="C83" s="2" t="s">
        <v>176</v>
      </c>
      <c r="D83" s="2" t="s">
        <v>16</v>
      </c>
      <c r="E83" s="2" t="s">
        <v>28</v>
      </c>
      <c r="F83" s="2" t="s">
        <v>29</v>
      </c>
      <c r="G83" s="2" t="s">
        <v>30</v>
      </c>
      <c r="H83" s="3">
        <v>31000000</v>
      </c>
      <c r="I83" s="3">
        <f>H83*Deflator!$E$12</f>
        <v>47651887.538269602</v>
      </c>
      <c r="J83" s="3">
        <v>31000000</v>
      </c>
      <c r="K83" s="3">
        <f>J83*Deflator!$E$12</f>
        <v>47651887.538269602</v>
      </c>
      <c r="L83" s="3">
        <v>34422895.000000022</v>
      </c>
      <c r="M83" s="3">
        <f>L83*Deflator!$E$12</f>
        <v>52913416.81553755</v>
      </c>
      <c r="N83" s="3">
        <v>32969636.70000001</v>
      </c>
      <c r="O83" s="3">
        <v>28878034.040000021</v>
      </c>
      <c r="P83" s="3">
        <v>28878034.039999999</v>
      </c>
      <c r="Q83" s="3">
        <f>P83*Deflator!$E$12</f>
        <v>44390091.30323875</v>
      </c>
      <c r="R83" s="3">
        <v>1132544.04</v>
      </c>
      <c r="S83" s="3">
        <f>R83*Deflator!$E$12</f>
        <v>1740898.7492328228</v>
      </c>
      <c r="T83" s="3">
        <v>30010578.079999998</v>
      </c>
      <c r="U83" s="3">
        <f>T83*Deflator!$E$12</f>
        <v>46130990.052471571</v>
      </c>
    </row>
    <row r="84" spans="1:21" ht="13.5" x14ac:dyDescent="0.25">
      <c r="A84" s="2" t="s">
        <v>32</v>
      </c>
      <c r="B84" s="2" t="s">
        <v>169</v>
      </c>
      <c r="C84" s="2" t="s">
        <v>176</v>
      </c>
      <c r="D84" s="2" t="s">
        <v>16</v>
      </c>
      <c r="E84" s="2" t="s">
        <v>28</v>
      </c>
      <c r="F84" s="2" t="s">
        <v>29</v>
      </c>
      <c r="G84" s="2" t="s">
        <v>30</v>
      </c>
      <c r="H84" s="3">
        <v>85000000</v>
      </c>
      <c r="I84" s="3">
        <f>H84*Deflator!$E$12</f>
        <v>130658401.3146102</v>
      </c>
      <c r="J84" s="3">
        <v>82000000</v>
      </c>
      <c r="K84" s="3">
        <f>J84*Deflator!$E$12</f>
        <v>126046928.32703571</v>
      </c>
      <c r="L84" s="3">
        <v>97966790.999999925</v>
      </c>
      <c r="M84" s="3">
        <f>L84*Deflator!$E$12</f>
        <v>150590403.45861802</v>
      </c>
      <c r="N84" s="3">
        <v>90596210.199999824</v>
      </c>
      <c r="O84" s="3">
        <v>66669301.819999978</v>
      </c>
      <c r="P84" s="3">
        <v>66217968.290000029</v>
      </c>
      <c r="Q84" s="3">
        <f>P84*Deflator!$E$12</f>
        <v>101787457.35379948</v>
      </c>
      <c r="R84" s="3">
        <v>12301076.299999995</v>
      </c>
      <c r="S84" s="3">
        <f>R84*Deflator!$E$12</f>
        <v>18908693.691847526</v>
      </c>
      <c r="T84" s="3">
        <v>78519044.590000033</v>
      </c>
      <c r="U84" s="3">
        <f>T84*Deflator!$E$12</f>
        <v>120696151.04564703</v>
      </c>
    </row>
    <row r="85" spans="1:21" ht="13.5" x14ac:dyDescent="0.25">
      <c r="A85" s="2" t="s">
        <v>32</v>
      </c>
      <c r="B85" s="2" t="s">
        <v>170</v>
      </c>
      <c r="C85" s="2" t="s">
        <v>176</v>
      </c>
      <c r="D85" s="2" t="s">
        <v>16</v>
      </c>
      <c r="E85" s="2" t="s">
        <v>28</v>
      </c>
      <c r="F85" s="2" t="s">
        <v>29</v>
      </c>
      <c r="G85" s="2" t="s">
        <v>30</v>
      </c>
      <c r="H85" s="3">
        <v>0</v>
      </c>
      <c r="I85" s="3">
        <f>H85*Deflator!$E$12</f>
        <v>0</v>
      </c>
      <c r="J85" s="3">
        <v>0</v>
      </c>
      <c r="K85" s="3">
        <f>J85*Deflator!$E$12</f>
        <v>0</v>
      </c>
      <c r="L85" s="3">
        <v>0</v>
      </c>
      <c r="M85" s="3">
        <f>L85*Deflator!$E$12</f>
        <v>0</v>
      </c>
      <c r="N85" s="3">
        <v>0</v>
      </c>
      <c r="O85" s="3">
        <v>0</v>
      </c>
      <c r="P85" s="3">
        <v>0</v>
      </c>
      <c r="Q85" s="3">
        <f>P85*Deflator!$E$12</f>
        <v>0</v>
      </c>
      <c r="R85" s="3">
        <v>0</v>
      </c>
      <c r="S85" s="3">
        <f>R85*Deflator!$E$12</f>
        <v>0</v>
      </c>
      <c r="T85" s="3">
        <v>0</v>
      </c>
      <c r="U85" s="3">
        <f>T85*Deflator!$E$12</f>
        <v>0</v>
      </c>
    </row>
    <row r="86" spans="1:21" ht="13.5" x14ac:dyDescent="0.25">
      <c r="A86" s="2" t="s">
        <v>32</v>
      </c>
      <c r="B86" s="2" t="s">
        <v>171</v>
      </c>
      <c r="C86" s="2" t="s">
        <v>176</v>
      </c>
      <c r="D86" s="2" t="s">
        <v>100</v>
      </c>
      <c r="E86" s="2" t="s">
        <v>101</v>
      </c>
      <c r="F86" s="2" t="s">
        <v>102</v>
      </c>
      <c r="G86" s="2" t="s">
        <v>103</v>
      </c>
      <c r="H86" s="3">
        <v>692497</v>
      </c>
      <c r="I86" s="3">
        <f>H86*Deflator!$E$12</f>
        <v>1064477.0698254544</v>
      </c>
      <c r="J86" s="3">
        <v>692497</v>
      </c>
      <c r="K86" s="3">
        <f>J86*Deflator!$E$12</f>
        <v>1064477.0698254544</v>
      </c>
      <c r="L86" s="3">
        <v>692497</v>
      </c>
      <c r="M86" s="3">
        <f>L86*Deflator!$E$12</f>
        <v>1064477.0698254544</v>
      </c>
      <c r="N86" s="3">
        <v>692496.99999999988</v>
      </c>
      <c r="O86" s="3">
        <v>78000</v>
      </c>
      <c r="P86" s="3">
        <v>20000</v>
      </c>
      <c r="Q86" s="3">
        <f>P86*Deflator!$E$12</f>
        <v>30743.153250496514</v>
      </c>
      <c r="R86" s="3">
        <v>192000</v>
      </c>
      <c r="S86" s="3">
        <f>R86*Deflator!$E$12</f>
        <v>295134.27120476653</v>
      </c>
      <c r="T86" s="3">
        <v>212000</v>
      </c>
      <c r="U86" s="3">
        <f>T86*Deflator!$E$12</f>
        <v>325877.42445526307</v>
      </c>
    </row>
    <row r="87" spans="1:21" ht="13.5" x14ac:dyDescent="0.25">
      <c r="A87" s="2" t="s">
        <v>32</v>
      </c>
      <c r="B87" s="2" t="s">
        <v>172</v>
      </c>
      <c r="C87" s="2" t="s">
        <v>176</v>
      </c>
      <c r="D87" s="2" t="s">
        <v>16</v>
      </c>
      <c r="E87" s="2" t="s">
        <v>17</v>
      </c>
      <c r="F87" s="2" t="s">
        <v>18</v>
      </c>
      <c r="G87" s="2" t="s">
        <v>30</v>
      </c>
      <c r="H87" s="3">
        <v>59000000</v>
      </c>
      <c r="I87" s="3">
        <f>H87*Deflator!$E$12</f>
        <v>90692302.088964716</v>
      </c>
      <c r="J87" s="3">
        <v>59000000</v>
      </c>
      <c r="K87" s="3">
        <f>J87*Deflator!$E$12</f>
        <v>90692302.088964716</v>
      </c>
      <c r="L87" s="3">
        <v>69942494</v>
      </c>
      <c r="M87" s="3">
        <f>L87*Deflator!$E$12</f>
        <v>107512640.58819665</v>
      </c>
      <c r="N87" s="3">
        <v>49494964.390000001</v>
      </c>
      <c r="O87" s="3">
        <v>10382165.149999999</v>
      </c>
      <c r="P87" s="3">
        <v>10058983.110000001</v>
      </c>
      <c r="Q87" s="3">
        <f>P87*Deflator!$E$12</f>
        <v>15462242.964744305</v>
      </c>
      <c r="R87" s="3">
        <v>28603700.16</v>
      </c>
      <c r="S87" s="3">
        <f>R87*Deflator!$E$12</f>
        <v>43968396.877506584</v>
      </c>
      <c r="T87" s="3">
        <v>38662683.270000003</v>
      </c>
      <c r="U87" s="3">
        <f>T87*Deflator!$E$12</f>
        <v>59430639.842250891</v>
      </c>
    </row>
    <row r="88" spans="1:21" ht="13.5" x14ac:dyDescent="0.25">
      <c r="A88" s="2" t="s">
        <v>32</v>
      </c>
      <c r="B88" s="2" t="s">
        <v>173</v>
      </c>
      <c r="C88" s="2" t="s">
        <v>176</v>
      </c>
      <c r="D88" s="2" t="s">
        <v>16</v>
      </c>
      <c r="E88" s="2" t="s">
        <v>17</v>
      </c>
      <c r="F88" s="2" t="s">
        <v>18</v>
      </c>
      <c r="G88" s="2" t="s">
        <v>30</v>
      </c>
      <c r="H88" s="3">
        <v>17500000</v>
      </c>
      <c r="I88" s="3">
        <f>H88*Deflator!$E$12</f>
        <v>26900259.094184451</v>
      </c>
      <c r="J88" s="3">
        <v>17500000</v>
      </c>
      <c r="K88" s="3">
        <f>J88*Deflator!$E$12</f>
        <v>26900259.094184451</v>
      </c>
      <c r="L88" s="3">
        <v>16250000</v>
      </c>
      <c r="M88" s="3">
        <f>L88*Deflator!$E$12</f>
        <v>24978812.016028419</v>
      </c>
      <c r="N88" s="3">
        <v>15307935.700000003</v>
      </c>
      <c r="O88" s="3">
        <v>6635752.8900000006</v>
      </c>
      <c r="P88" s="3">
        <v>6635752.8899999997</v>
      </c>
      <c r="Q88" s="3">
        <f>P88*Deflator!$E$12</f>
        <v>10200198.401484758</v>
      </c>
      <c r="R88" s="3">
        <v>6538681.330000001</v>
      </c>
      <c r="S88" s="3">
        <f>R88*Deflator!$E$12</f>
        <v>10050984.109217521</v>
      </c>
      <c r="T88" s="3">
        <v>13174434.220000003</v>
      </c>
      <c r="U88" s="3">
        <f>T88*Deflator!$E$12</f>
        <v>20251182.510702278</v>
      </c>
    </row>
    <row r="89" spans="1:21" ht="13.5" x14ac:dyDescent="0.25">
      <c r="A89" s="2" t="s">
        <v>37</v>
      </c>
      <c r="B89" s="2" t="s">
        <v>36</v>
      </c>
      <c r="C89" s="2" t="s">
        <v>176</v>
      </c>
      <c r="D89" s="2" t="s">
        <v>16</v>
      </c>
      <c r="E89" s="2" t="s">
        <v>17</v>
      </c>
      <c r="F89" s="2" t="s">
        <v>18</v>
      </c>
      <c r="G89" s="2" t="s">
        <v>30</v>
      </c>
      <c r="H89" s="3">
        <v>0</v>
      </c>
      <c r="I89" s="3">
        <f>H89*Deflator!$E$13</f>
        <v>0</v>
      </c>
      <c r="J89" s="3">
        <v>0</v>
      </c>
      <c r="K89" s="3">
        <f>J89*Deflator!$E$13</f>
        <v>0</v>
      </c>
      <c r="L89" s="3">
        <v>0</v>
      </c>
      <c r="M89" s="3">
        <f>L89*Deflator!$E$13</f>
        <v>0</v>
      </c>
      <c r="N89" s="3">
        <v>0</v>
      </c>
      <c r="O89" s="3">
        <v>0</v>
      </c>
      <c r="P89" s="3">
        <v>0</v>
      </c>
      <c r="Q89" s="3">
        <f>P89*Deflator!$E$13</f>
        <v>0</v>
      </c>
      <c r="R89" s="3">
        <v>0</v>
      </c>
      <c r="S89" s="3">
        <f>R89*Deflator!$E$13</f>
        <v>0</v>
      </c>
      <c r="T89" s="3">
        <v>0</v>
      </c>
      <c r="U89" s="3">
        <f>T89*Deflator!$E$13</f>
        <v>0</v>
      </c>
    </row>
    <row r="90" spans="1:21" ht="13.5" x14ac:dyDescent="0.25">
      <c r="A90" s="2" t="s">
        <v>37</v>
      </c>
      <c r="B90" s="2" t="s">
        <v>44</v>
      </c>
      <c r="C90" s="2" t="s">
        <v>176</v>
      </c>
      <c r="D90" s="2" t="s">
        <v>16</v>
      </c>
      <c r="E90" s="2" t="s">
        <v>28</v>
      </c>
      <c r="F90" s="2" t="s">
        <v>29</v>
      </c>
      <c r="G90" s="2" t="s">
        <v>30</v>
      </c>
      <c r="H90" s="3">
        <v>11100000</v>
      </c>
      <c r="I90" s="3">
        <f>H90*Deflator!$E$13</f>
        <v>16065685.043256417</v>
      </c>
      <c r="J90" s="3">
        <v>11100000</v>
      </c>
      <c r="K90" s="3">
        <f>J90*Deflator!$E$13</f>
        <v>16065685.043256417</v>
      </c>
      <c r="L90" s="3">
        <v>11100000</v>
      </c>
      <c r="M90" s="3">
        <f>L90*Deflator!$E$13</f>
        <v>16065685.043256417</v>
      </c>
      <c r="N90" s="3">
        <v>11017517.02</v>
      </c>
      <c r="O90" s="3">
        <v>6110976.1000000024</v>
      </c>
      <c r="P90" s="3">
        <v>6110968.2000000011</v>
      </c>
      <c r="Q90" s="3">
        <f>P90*Deflator!$E$13</f>
        <v>8844764.9018518552</v>
      </c>
      <c r="R90" s="3">
        <v>2479936.58</v>
      </c>
      <c r="S90" s="3">
        <f>R90*Deflator!$E$13</f>
        <v>3589358.5604982404</v>
      </c>
      <c r="T90" s="3">
        <v>8590904.7800000012</v>
      </c>
      <c r="U90" s="3">
        <f>T90*Deflator!$E$13</f>
        <v>12434123.462350097</v>
      </c>
    </row>
    <row r="91" spans="1:21" ht="13.5" x14ac:dyDescent="0.25">
      <c r="A91" s="2" t="s">
        <v>37</v>
      </c>
      <c r="B91" s="2" t="s">
        <v>44</v>
      </c>
      <c r="C91" s="2" t="s">
        <v>176</v>
      </c>
      <c r="D91" s="2" t="s">
        <v>16</v>
      </c>
      <c r="E91" s="2" t="s">
        <v>17</v>
      </c>
      <c r="F91" s="2" t="s">
        <v>18</v>
      </c>
      <c r="G91" s="2" t="s">
        <v>30</v>
      </c>
      <c r="H91" s="3">
        <v>14830000</v>
      </c>
      <c r="I91" s="3">
        <f>H91*Deflator!$E$13</f>
        <v>21464334.161395736</v>
      </c>
      <c r="J91" s="3">
        <v>14830000</v>
      </c>
      <c r="K91" s="3">
        <f>J91*Deflator!$E$13</f>
        <v>21464334.161395736</v>
      </c>
      <c r="L91" s="3">
        <v>12257000</v>
      </c>
      <c r="M91" s="3">
        <f>L91*Deflator!$E$13</f>
        <v>17740279.421188638</v>
      </c>
      <c r="N91" s="3">
        <v>12253412.040000001</v>
      </c>
      <c r="O91" s="3">
        <v>4624681.2699999996</v>
      </c>
      <c r="P91" s="3">
        <v>4624681.2699999996</v>
      </c>
      <c r="Q91" s="3">
        <f>P91*Deflator!$E$13</f>
        <v>6693574.1179519892</v>
      </c>
      <c r="R91" s="3">
        <v>9089765.1500000022</v>
      </c>
      <c r="S91" s="3">
        <f>R91*Deflator!$E$13</f>
        <v>13156153.515051212</v>
      </c>
      <c r="T91" s="3">
        <v>13714446.420000002</v>
      </c>
      <c r="U91" s="3">
        <f>T91*Deflator!$E$13</f>
        <v>19849727.633003201</v>
      </c>
    </row>
    <row r="92" spans="1:21" ht="13.5" x14ac:dyDescent="0.25">
      <c r="A92" s="2" t="s">
        <v>37</v>
      </c>
      <c r="B92" s="2" t="s">
        <v>45</v>
      </c>
      <c r="C92" s="2" t="s">
        <v>175</v>
      </c>
      <c r="D92" s="2" t="s">
        <v>16</v>
      </c>
      <c r="E92" s="2" t="s">
        <v>17</v>
      </c>
      <c r="F92" s="2" t="s">
        <v>18</v>
      </c>
      <c r="G92" s="2" t="s">
        <v>30</v>
      </c>
      <c r="H92" s="3">
        <v>0</v>
      </c>
      <c r="I92" s="3">
        <f>H92*Deflator!$E$13</f>
        <v>0</v>
      </c>
      <c r="J92" s="3">
        <v>85000000</v>
      </c>
      <c r="K92" s="3">
        <f>J92*Deflator!$E$13</f>
        <v>123025516.0970086</v>
      </c>
      <c r="L92" s="3">
        <v>102000000</v>
      </c>
      <c r="M92" s="3">
        <f>L92*Deflator!$E$13</f>
        <v>147630619.3164103</v>
      </c>
      <c r="N92" s="3">
        <v>0</v>
      </c>
      <c r="O92" s="3">
        <v>0</v>
      </c>
      <c r="P92" s="3">
        <v>0</v>
      </c>
      <c r="Q92" s="3">
        <f>P92*Deflator!$E$13</f>
        <v>0</v>
      </c>
      <c r="R92" s="3">
        <v>18144154.229999997</v>
      </c>
      <c r="S92" s="3">
        <f>R92*Deflator!$E$13</f>
        <v>26261105.15634672</v>
      </c>
      <c r="T92" s="3">
        <v>18144154.229999997</v>
      </c>
      <c r="U92" s="3">
        <f>T92*Deflator!$E$13</f>
        <v>26261105.15634672</v>
      </c>
    </row>
    <row r="93" spans="1:21" ht="13.5" x14ac:dyDescent="0.25">
      <c r="A93" s="2" t="s">
        <v>37</v>
      </c>
      <c r="B93" s="2" t="s">
        <v>55</v>
      </c>
      <c r="C93" s="2" t="s">
        <v>175</v>
      </c>
      <c r="D93" s="2" t="s">
        <v>16</v>
      </c>
      <c r="E93" s="2" t="s">
        <v>28</v>
      </c>
      <c r="F93" s="2" t="s">
        <v>29</v>
      </c>
      <c r="G93" s="2" t="s">
        <v>30</v>
      </c>
      <c r="H93" s="3">
        <v>11000000</v>
      </c>
      <c r="I93" s="3">
        <f>H93*Deflator!$E$13</f>
        <v>15920949.141965818</v>
      </c>
      <c r="J93" s="3">
        <v>9680000</v>
      </c>
      <c r="K93" s="3">
        <f>J93*Deflator!$E$13</f>
        <v>14010435.244929919</v>
      </c>
      <c r="L93" s="3">
        <v>9680000</v>
      </c>
      <c r="M93" s="3">
        <f>L93*Deflator!$E$13</f>
        <v>14010435.244929919</v>
      </c>
      <c r="N93" s="3">
        <v>5936995.04</v>
      </c>
      <c r="O93" s="3">
        <v>4987317.7999999989</v>
      </c>
      <c r="P93" s="3">
        <v>4975285.7700000005</v>
      </c>
      <c r="Q93" s="3">
        <f>P93*Deflator!$E$13</f>
        <v>7201024.7009923868</v>
      </c>
      <c r="R93" s="3">
        <v>3575551.8800000004</v>
      </c>
      <c r="S93" s="3">
        <f>R93*Deflator!$E$13</f>
        <v>5175107.2396309339</v>
      </c>
      <c r="T93" s="3">
        <v>8550837.6500000004</v>
      </c>
      <c r="U93" s="3">
        <f>T93*Deflator!$E$13</f>
        <v>12376131.940623321</v>
      </c>
    </row>
    <row r="94" spans="1:21" ht="13.5" x14ac:dyDescent="0.25">
      <c r="A94" s="2" t="s">
        <v>37</v>
      </c>
      <c r="B94" s="2" t="s">
        <v>61</v>
      </c>
      <c r="C94" s="2" t="s">
        <v>175</v>
      </c>
      <c r="D94" s="2" t="s">
        <v>16</v>
      </c>
      <c r="E94" s="2" t="s">
        <v>28</v>
      </c>
      <c r="F94" s="2" t="s">
        <v>29</v>
      </c>
      <c r="G94" s="2" t="s">
        <v>30</v>
      </c>
      <c r="H94" s="3">
        <v>1000000</v>
      </c>
      <c r="I94" s="3">
        <f>H94*Deflator!$E$13</f>
        <v>1447359.0129059835</v>
      </c>
      <c r="J94" s="3">
        <v>1000000</v>
      </c>
      <c r="K94" s="3">
        <f>J94*Deflator!$E$13</f>
        <v>1447359.0129059835</v>
      </c>
      <c r="L94" s="3">
        <v>700000</v>
      </c>
      <c r="M94" s="3">
        <f>L94*Deflator!$E$13</f>
        <v>1013151.3090341884</v>
      </c>
      <c r="N94" s="3">
        <v>0</v>
      </c>
      <c r="O94" s="3">
        <v>0</v>
      </c>
      <c r="P94" s="3">
        <v>0</v>
      </c>
      <c r="Q94" s="3">
        <f>P94*Deflator!$E$13</f>
        <v>0</v>
      </c>
      <c r="R94" s="3">
        <v>0</v>
      </c>
      <c r="S94" s="3">
        <f>R94*Deflator!$E$13</f>
        <v>0</v>
      </c>
      <c r="T94" s="3">
        <v>0</v>
      </c>
      <c r="U94" s="3">
        <f>T94*Deflator!$E$13</f>
        <v>0</v>
      </c>
    </row>
    <row r="95" spans="1:21" ht="13.5" x14ac:dyDescent="0.25">
      <c r="A95" s="2" t="s">
        <v>37</v>
      </c>
      <c r="B95" s="2" t="s">
        <v>62</v>
      </c>
      <c r="C95" s="2" t="s">
        <v>175</v>
      </c>
      <c r="D95" s="2" t="s">
        <v>16</v>
      </c>
      <c r="E95" s="2" t="s">
        <v>28</v>
      </c>
      <c r="F95" s="2" t="s">
        <v>29</v>
      </c>
      <c r="G95" s="2" t="s">
        <v>30</v>
      </c>
      <c r="H95" s="3">
        <v>60000000</v>
      </c>
      <c r="I95" s="3">
        <f>H95*Deflator!$E$13</f>
        <v>86841540.774359003</v>
      </c>
      <c r="J95" s="3">
        <v>42000000</v>
      </c>
      <c r="K95" s="3">
        <f>J95*Deflator!$E$13</f>
        <v>60789078.542051308</v>
      </c>
      <c r="L95" s="3">
        <v>29400000</v>
      </c>
      <c r="M95" s="3">
        <f>L95*Deflator!$E$13</f>
        <v>42552354.979435913</v>
      </c>
      <c r="N95" s="3">
        <v>25755569.489999998</v>
      </c>
      <c r="O95" s="3">
        <v>2246483.0099999998</v>
      </c>
      <c r="P95" s="3">
        <v>2246483.0100000002</v>
      </c>
      <c r="Q95" s="3">
        <f>P95*Deflator!$E$13</f>
        <v>3251467.4318636628</v>
      </c>
      <c r="R95" s="3">
        <v>13231250.190000003</v>
      </c>
      <c r="S95" s="3">
        <f>R95*Deflator!$E$13</f>
        <v>19150369.214510512</v>
      </c>
      <c r="T95" s="3">
        <v>15477733.200000003</v>
      </c>
      <c r="U95" s="3">
        <f>T95*Deflator!$E$13</f>
        <v>22401836.646374173</v>
      </c>
    </row>
    <row r="96" spans="1:21" ht="13.5" x14ac:dyDescent="0.25">
      <c r="A96" s="2" t="s">
        <v>37</v>
      </c>
      <c r="B96" s="2" t="s">
        <v>63</v>
      </c>
      <c r="C96" s="2" t="s">
        <v>175</v>
      </c>
      <c r="D96" s="2" t="s">
        <v>16</v>
      </c>
      <c r="E96" s="2" t="s">
        <v>28</v>
      </c>
      <c r="F96" s="2" t="s">
        <v>29</v>
      </c>
      <c r="G96" s="2" t="s">
        <v>30</v>
      </c>
      <c r="H96" s="3">
        <v>5000000</v>
      </c>
      <c r="I96" s="3">
        <f>H96*Deflator!$E$13</f>
        <v>7236795.0645299172</v>
      </c>
      <c r="J96" s="3">
        <v>5000000</v>
      </c>
      <c r="K96" s="3">
        <f>J96*Deflator!$E$13</f>
        <v>7236795.0645299172</v>
      </c>
      <c r="L96" s="3">
        <v>3500000</v>
      </c>
      <c r="M96" s="3">
        <f>L96*Deflator!$E$13</f>
        <v>5065756.5451709423</v>
      </c>
      <c r="N96" s="3">
        <v>336600.38</v>
      </c>
      <c r="O96" s="3">
        <v>336292.6</v>
      </c>
      <c r="P96" s="3">
        <v>325000</v>
      </c>
      <c r="Q96" s="3">
        <f>P96*Deflator!$E$13</f>
        <v>470391.67919444462</v>
      </c>
      <c r="R96" s="3">
        <v>1399337.67</v>
      </c>
      <c r="S96" s="3">
        <f>R96*Deflator!$E$13</f>
        <v>2025343.9887733588</v>
      </c>
      <c r="T96" s="3">
        <v>1724337.67</v>
      </c>
      <c r="U96" s="3">
        <f>T96*Deflator!$E$13</f>
        <v>2495735.6679678033</v>
      </c>
    </row>
    <row r="97" spans="1:21" ht="13.5" x14ac:dyDescent="0.25">
      <c r="A97" s="2" t="s">
        <v>37</v>
      </c>
      <c r="B97" s="2" t="s">
        <v>64</v>
      </c>
      <c r="C97" s="2" t="s">
        <v>175</v>
      </c>
      <c r="D97" s="2" t="s">
        <v>16</v>
      </c>
      <c r="E97" s="2" t="s">
        <v>28</v>
      </c>
      <c r="F97" s="2" t="s">
        <v>29</v>
      </c>
      <c r="G97" s="2" t="s">
        <v>30</v>
      </c>
      <c r="H97" s="3">
        <v>88000000</v>
      </c>
      <c r="I97" s="3">
        <f>H97*Deflator!$E$13</f>
        <v>127367593.13572654</v>
      </c>
      <c r="J97" s="3">
        <v>88000000</v>
      </c>
      <c r="K97" s="3">
        <f>J97*Deflator!$E$13</f>
        <v>127367593.13572654</v>
      </c>
      <c r="L97" s="3">
        <v>87999999.999999985</v>
      </c>
      <c r="M97" s="3">
        <f>L97*Deflator!$E$13</f>
        <v>127367593.13572653</v>
      </c>
      <c r="N97" s="3">
        <v>88000000</v>
      </c>
      <c r="O97" s="3">
        <v>13041890.02</v>
      </c>
      <c r="P97" s="3">
        <v>13041890.02</v>
      </c>
      <c r="Q97" s="3">
        <f>P97*Deflator!$E$13</f>
        <v>18876297.065775596</v>
      </c>
      <c r="R97" s="3">
        <v>35555249.620000005</v>
      </c>
      <c r="S97" s="3">
        <f>R97*Deflator!$E$13</f>
        <v>51461210.993629053</v>
      </c>
      <c r="T97" s="3">
        <v>48597139.640000001</v>
      </c>
      <c r="U97" s="3">
        <f>T97*Deflator!$E$13</f>
        <v>70337508.059404641</v>
      </c>
    </row>
    <row r="98" spans="1:21" ht="13.5" x14ac:dyDescent="0.25">
      <c r="A98" s="2" t="s">
        <v>37</v>
      </c>
      <c r="B98" s="2" t="s">
        <v>65</v>
      </c>
      <c r="C98" s="2" t="s">
        <v>175</v>
      </c>
      <c r="D98" s="2" t="s">
        <v>16</v>
      </c>
      <c r="E98" s="2" t="s">
        <v>28</v>
      </c>
      <c r="F98" s="2" t="s">
        <v>29</v>
      </c>
      <c r="G98" s="2" t="s">
        <v>30</v>
      </c>
      <c r="H98" s="3">
        <v>0</v>
      </c>
      <c r="I98" s="3">
        <f>H98*Deflator!$E$13</f>
        <v>0</v>
      </c>
      <c r="J98" s="3">
        <v>0</v>
      </c>
      <c r="K98" s="3">
        <f>J98*Deflator!$E$13</f>
        <v>0</v>
      </c>
      <c r="L98" s="3">
        <v>0</v>
      </c>
      <c r="M98" s="3">
        <f>L98*Deflator!$E$13</f>
        <v>0</v>
      </c>
      <c r="N98" s="3">
        <v>0</v>
      </c>
      <c r="O98" s="3">
        <v>0</v>
      </c>
      <c r="P98" s="3">
        <v>0</v>
      </c>
      <c r="Q98" s="3">
        <f>P98*Deflator!$E$13</f>
        <v>0</v>
      </c>
      <c r="R98" s="3">
        <v>471034.71</v>
      </c>
      <c r="S98" s="3">
        <f>R98*Deflator!$E$13</f>
        <v>681756.33291005623</v>
      </c>
      <c r="T98" s="3">
        <v>471034.71</v>
      </c>
      <c r="U98" s="3">
        <f>T98*Deflator!$E$13</f>
        <v>681756.33291005623</v>
      </c>
    </row>
    <row r="99" spans="1:21" ht="13.5" x14ac:dyDescent="0.25">
      <c r="A99" s="2" t="s">
        <v>37</v>
      </c>
      <c r="B99" s="2" t="s">
        <v>67</v>
      </c>
      <c r="C99" s="2" t="s">
        <v>175</v>
      </c>
      <c r="D99" s="2" t="s">
        <v>16</v>
      </c>
      <c r="E99" s="2" t="s">
        <v>28</v>
      </c>
      <c r="F99" s="2" t="s">
        <v>29</v>
      </c>
      <c r="G99" s="2" t="s">
        <v>30</v>
      </c>
      <c r="H99" s="3">
        <v>0</v>
      </c>
      <c r="I99" s="3">
        <f>H99*Deflator!$E$13</f>
        <v>0</v>
      </c>
      <c r="J99" s="3">
        <v>0</v>
      </c>
      <c r="K99" s="3">
        <f>J99*Deflator!$E$13</f>
        <v>0</v>
      </c>
      <c r="L99" s="3">
        <v>0</v>
      </c>
      <c r="M99" s="3">
        <f>L99*Deflator!$E$13</f>
        <v>0</v>
      </c>
      <c r="N99" s="3">
        <v>0</v>
      </c>
      <c r="O99" s="3">
        <v>0</v>
      </c>
      <c r="P99" s="3">
        <v>0</v>
      </c>
      <c r="Q99" s="3">
        <f>P99*Deflator!$E$13</f>
        <v>0</v>
      </c>
      <c r="R99" s="3">
        <v>346168.5</v>
      </c>
      <c r="S99" s="3">
        <f>R99*Deflator!$E$13</f>
        <v>501030.09845914494</v>
      </c>
      <c r="T99" s="3">
        <v>346168.5</v>
      </c>
      <c r="U99" s="3">
        <f>T99*Deflator!$E$13</f>
        <v>501030.09845914494</v>
      </c>
    </row>
    <row r="100" spans="1:21" ht="13.5" x14ac:dyDescent="0.25">
      <c r="A100" s="2" t="s">
        <v>37</v>
      </c>
      <c r="B100" s="2" t="s">
        <v>69</v>
      </c>
      <c r="C100" s="2" t="s">
        <v>175</v>
      </c>
      <c r="D100" s="2" t="s">
        <v>16</v>
      </c>
      <c r="E100" s="2" t="s">
        <v>28</v>
      </c>
      <c r="F100" s="2" t="s">
        <v>29</v>
      </c>
      <c r="G100" s="2" t="s">
        <v>30</v>
      </c>
      <c r="H100" s="3">
        <v>0</v>
      </c>
      <c r="I100" s="3">
        <f>H100*Deflator!$E$13</f>
        <v>0</v>
      </c>
      <c r="J100" s="3">
        <v>0</v>
      </c>
      <c r="K100" s="3">
        <f>J100*Deflator!$E$13</f>
        <v>0</v>
      </c>
      <c r="L100" s="3">
        <v>0</v>
      </c>
      <c r="M100" s="3">
        <f>L100*Deflator!$E$13</f>
        <v>0</v>
      </c>
      <c r="N100" s="3">
        <v>0</v>
      </c>
      <c r="O100" s="3">
        <v>0</v>
      </c>
      <c r="P100" s="3">
        <v>0</v>
      </c>
      <c r="Q100" s="3">
        <f>P100*Deflator!$E$13</f>
        <v>0</v>
      </c>
      <c r="R100" s="3">
        <v>3981444.37</v>
      </c>
      <c r="S100" s="3">
        <f>R100*Deflator!$E$13</f>
        <v>5762579.3933032854</v>
      </c>
      <c r="T100" s="3">
        <v>3981444.37</v>
      </c>
      <c r="U100" s="3">
        <f>T100*Deflator!$E$13</f>
        <v>5762579.3933032854</v>
      </c>
    </row>
    <row r="101" spans="1:21" ht="13.5" x14ac:dyDescent="0.25">
      <c r="A101" s="2" t="s">
        <v>37</v>
      </c>
      <c r="B101" s="2" t="s">
        <v>70</v>
      </c>
      <c r="C101" s="2" t="s">
        <v>175</v>
      </c>
      <c r="D101" s="2" t="s">
        <v>16</v>
      </c>
      <c r="E101" s="2" t="s">
        <v>28</v>
      </c>
      <c r="F101" s="2" t="s">
        <v>29</v>
      </c>
      <c r="G101" s="2" t="s">
        <v>30</v>
      </c>
      <c r="H101" s="3">
        <v>14300000</v>
      </c>
      <c r="I101" s="3">
        <f>H101*Deflator!$E$13</f>
        <v>20697233.884555563</v>
      </c>
      <c r="J101" s="3">
        <v>11440000</v>
      </c>
      <c r="K101" s="3">
        <f>J101*Deflator!$E$13</f>
        <v>16557787.10764445</v>
      </c>
      <c r="L101" s="3">
        <v>8008000</v>
      </c>
      <c r="M101" s="3">
        <f>L101*Deflator!$E$13</f>
        <v>11590450.975351116</v>
      </c>
      <c r="N101" s="3">
        <v>8003688.8900000006</v>
      </c>
      <c r="O101" s="3">
        <v>863773</v>
      </c>
      <c r="P101" s="3">
        <v>863773</v>
      </c>
      <c r="Q101" s="3">
        <f>P101*Deflator!$E$13</f>
        <v>1250189.6366548401</v>
      </c>
      <c r="R101" s="3">
        <v>0</v>
      </c>
      <c r="S101" s="3">
        <f>R101*Deflator!$E$13</f>
        <v>0</v>
      </c>
      <c r="T101" s="3">
        <v>863773</v>
      </c>
      <c r="U101" s="3">
        <f>T101*Deflator!$E$13</f>
        <v>1250189.6366548401</v>
      </c>
    </row>
    <row r="102" spans="1:21" ht="13.5" x14ac:dyDescent="0.25">
      <c r="A102" s="2" t="s">
        <v>37</v>
      </c>
      <c r="B102" s="2" t="s">
        <v>73</v>
      </c>
      <c r="C102" s="2" t="s">
        <v>176</v>
      </c>
      <c r="D102" s="2" t="s">
        <v>16</v>
      </c>
      <c r="E102" s="2" t="s">
        <v>28</v>
      </c>
      <c r="F102" s="2" t="s">
        <v>29</v>
      </c>
      <c r="G102" s="2" t="s">
        <v>30</v>
      </c>
      <c r="H102" s="3">
        <v>0</v>
      </c>
      <c r="I102" s="3">
        <f>H102*Deflator!$E$13</f>
        <v>0</v>
      </c>
      <c r="J102" s="3">
        <v>0</v>
      </c>
      <c r="K102" s="3">
        <f>J102*Deflator!$E$13</f>
        <v>0</v>
      </c>
      <c r="L102" s="3">
        <v>0</v>
      </c>
      <c r="M102" s="3">
        <f>L102*Deflator!$E$13</f>
        <v>0</v>
      </c>
      <c r="N102" s="3">
        <v>0</v>
      </c>
      <c r="O102" s="3">
        <v>0</v>
      </c>
      <c r="P102" s="3">
        <v>0</v>
      </c>
      <c r="Q102" s="3">
        <f>P102*Deflator!$E$13</f>
        <v>0</v>
      </c>
      <c r="R102" s="3">
        <v>0</v>
      </c>
      <c r="S102" s="3">
        <f>R102*Deflator!$E$13</f>
        <v>0</v>
      </c>
      <c r="T102" s="3">
        <v>0</v>
      </c>
      <c r="U102" s="3">
        <f>T102*Deflator!$E$13</f>
        <v>0</v>
      </c>
    </row>
    <row r="103" spans="1:21" ht="13.5" x14ac:dyDescent="0.25">
      <c r="A103" s="2" t="s">
        <v>37</v>
      </c>
      <c r="B103" s="2" t="s">
        <v>81</v>
      </c>
      <c r="C103" s="2" t="s">
        <v>176</v>
      </c>
      <c r="D103" s="2" t="s">
        <v>16</v>
      </c>
      <c r="E103" s="2" t="s">
        <v>28</v>
      </c>
      <c r="F103" s="2" t="s">
        <v>29</v>
      </c>
      <c r="G103" s="2" t="s">
        <v>30</v>
      </c>
      <c r="H103" s="3">
        <v>2600000</v>
      </c>
      <c r="I103" s="3">
        <f>H103*Deflator!$E$13</f>
        <v>3763133.4335555569</v>
      </c>
      <c r="J103" s="3">
        <v>2600000</v>
      </c>
      <c r="K103" s="3">
        <f>J103*Deflator!$E$13</f>
        <v>3763133.4335555569</v>
      </c>
      <c r="L103" s="3">
        <v>2600000</v>
      </c>
      <c r="M103" s="3">
        <f>L103*Deflator!$E$13</f>
        <v>3763133.4335555569</v>
      </c>
      <c r="N103" s="3">
        <v>1939399.1300000001</v>
      </c>
      <c r="O103" s="3">
        <v>1449168.56</v>
      </c>
      <c r="P103" s="3">
        <v>1449168.5599999998</v>
      </c>
      <c r="Q103" s="3">
        <f>P103*Deflator!$E$13</f>
        <v>2097467.1765359854</v>
      </c>
      <c r="R103" s="3">
        <v>1325216.9199999997</v>
      </c>
      <c r="S103" s="3">
        <f>R103*Deflator!$E$13</f>
        <v>1918064.6532175073</v>
      </c>
      <c r="T103" s="3">
        <v>2774385.4799999991</v>
      </c>
      <c r="U103" s="3">
        <f>T103*Deflator!$E$13</f>
        <v>4015531.8297534916</v>
      </c>
    </row>
    <row r="104" spans="1:21" ht="13.5" x14ac:dyDescent="0.25">
      <c r="A104" s="2" t="s">
        <v>37</v>
      </c>
      <c r="B104" s="2" t="s">
        <v>90</v>
      </c>
      <c r="C104" s="2" t="s">
        <v>176</v>
      </c>
      <c r="D104" s="2" t="s">
        <v>16</v>
      </c>
      <c r="E104" s="2" t="s">
        <v>28</v>
      </c>
      <c r="F104" s="2" t="s">
        <v>29</v>
      </c>
      <c r="G104" s="2" t="s">
        <v>30</v>
      </c>
      <c r="H104" s="3">
        <v>2650000</v>
      </c>
      <c r="I104" s="3">
        <f>H104*Deflator!$E$13</f>
        <v>3835501.3842008561</v>
      </c>
      <c r="J104" s="3">
        <v>2650000</v>
      </c>
      <c r="K104" s="3">
        <f>J104*Deflator!$E$13</f>
        <v>3835501.3842008561</v>
      </c>
      <c r="L104" s="3">
        <v>2649999.9999999995</v>
      </c>
      <c r="M104" s="3">
        <f>L104*Deflator!$E$13</f>
        <v>3835501.3842008556</v>
      </c>
      <c r="N104" s="3">
        <v>2407986.17</v>
      </c>
      <c r="O104" s="3">
        <v>2057050.2699999996</v>
      </c>
      <c r="P104" s="3">
        <v>2057050.2700000003</v>
      </c>
      <c r="Q104" s="3">
        <f>P104*Deflator!$E$13</f>
        <v>2977290.2482851869</v>
      </c>
      <c r="R104" s="3">
        <v>932629.76000000013</v>
      </c>
      <c r="S104" s="3">
        <f>R104*Deflator!$E$13</f>
        <v>1349850.0888403445</v>
      </c>
      <c r="T104" s="3">
        <v>2989680.0299999989</v>
      </c>
      <c r="U104" s="3">
        <f>T104*Deflator!$E$13</f>
        <v>4327140.3371255295</v>
      </c>
    </row>
    <row r="105" spans="1:21" ht="13.5" x14ac:dyDescent="0.25">
      <c r="A105" s="2" t="s">
        <v>37</v>
      </c>
      <c r="B105" s="2" t="s">
        <v>91</v>
      </c>
      <c r="C105" s="2" t="s">
        <v>176</v>
      </c>
      <c r="D105" s="2" t="s">
        <v>16</v>
      </c>
      <c r="E105" s="2" t="s">
        <v>28</v>
      </c>
      <c r="F105" s="2" t="s">
        <v>29</v>
      </c>
      <c r="G105" s="2" t="s">
        <v>30</v>
      </c>
      <c r="H105" s="3">
        <v>8900000</v>
      </c>
      <c r="I105" s="3">
        <f>H105*Deflator!$E$13</f>
        <v>12881495.214863252</v>
      </c>
      <c r="J105" s="3">
        <v>8900000</v>
      </c>
      <c r="K105" s="3">
        <f>J105*Deflator!$E$13</f>
        <v>12881495.214863252</v>
      </c>
      <c r="L105" s="3">
        <v>8900000</v>
      </c>
      <c r="M105" s="3">
        <f>L105*Deflator!$E$13</f>
        <v>12881495.214863252</v>
      </c>
      <c r="N105" s="3">
        <v>8535266.6200000029</v>
      </c>
      <c r="O105" s="3">
        <v>5328882.0499999989</v>
      </c>
      <c r="P105" s="3">
        <v>5255152.4300000006</v>
      </c>
      <c r="Q105" s="3">
        <f>P105*Deflator!$E$13</f>
        <v>7606092.2337552812</v>
      </c>
      <c r="R105" s="3">
        <v>5415573.9500000011</v>
      </c>
      <c r="S105" s="3">
        <f>R105*Deflator!$E$13</f>
        <v>7838279.7665913599</v>
      </c>
      <c r="T105" s="3">
        <v>10670726.380000005</v>
      </c>
      <c r="U105" s="3">
        <f>T105*Deflator!$E$13</f>
        <v>15444372.000346644</v>
      </c>
    </row>
    <row r="106" spans="1:21" ht="13.5" x14ac:dyDescent="0.25">
      <c r="A106" s="2" t="s">
        <v>37</v>
      </c>
      <c r="B106" s="2" t="s">
        <v>92</v>
      </c>
      <c r="C106" s="2" t="s">
        <v>176</v>
      </c>
      <c r="D106" s="2" t="s">
        <v>16</v>
      </c>
      <c r="E106" s="2" t="s">
        <v>93</v>
      </c>
      <c r="F106" s="2" t="s">
        <v>94</v>
      </c>
      <c r="G106" s="2" t="s">
        <v>30</v>
      </c>
      <c r="H106" s="3">
        <v>5000000</v>
      </c>
      <c r="I106" s="3">
        <f>H106*Deflator!$E$13</f>
        <v>7236795.0645299172</v>
      </c>
      <c r="J106" s="3">
        <v>5000000</v>
      </c>
      <c r="K106" s="3">
        <f>J106*Deflator!$E$13</f>
        <v>7236795.0645299172</v>
      </c>
      <c r="L106" s="3">
        <v>5000000</v>
      </c>
      <c r="M106" s="3">
        <f>L106*Deflator!$E$13</f>
        <v>7236795.0645299172</v>
      </c>
      <c r="N106" s="3">
        <v>1927092.07</v>
      </c>
      <c r="O106" s="3">
        <v>94868.040000000008</v>
      </c>
      <c r="P106" s="3">
        <v>75348.09</v>
      </c>
      <c r="Q106" s="3">
        <f>P106*Deflator!$E$13</f>
        <v>109055.73716675119</v>
      </c>
      <c r="R106" s="3">
        <v>0</v>
      </c>
      <c r="S106" s="3">
        <f>R106*Deflator!$E$13</f>
        <v>0</v>
      </c>
      <c r="T106" s="3">
        <v>75348.09</v>
      </c>
      <c r="U106" s="3">
        <f>T106*Deflator!$E$13</f>
        <v>109055.73716675119</v>
      </c>
    </row>
    <row r="107" spans="1:21" ht="13.5" x14ac:dyDescent="0.25">
      <c r="A107" s="2" t="s">
        <v>37</v>
      </c>
      <c r="B107" s="2" t="s">
        <v>95</v>
      </c>
      <c r="C107" s="2" t="s">
        <v>176</v>
      </c>
      <c r="D107" s="2" t="s">
        <v>16</v>
      </c>
      <c r="E107" s="2" t="s">
        <v>17</v>
      </c>
      <c r="F107" s="2" t="s">
        <v>18</v>
      </c>
      <c r="G107" s="2" t="s">
        <v>30</v>
      </c>
      <c r="H107" s="3">
        <v>11340000</v>
      </c>
      <c r="I107" s="3">
        <f>H107*Deflator!$E$13</f>
        <v>16413051.206353853</v>
      </c>
      <c r="J107" s="3">
        <v>11340000</v>
      </c>
      <c r="K107" s="3">
        <f>J107*Deflator!$E$13</f>
        <v>16413051.206353853</v>
      </c>
      <c r="L107" s="3">
        <v>10340000</v>
      </c>
      <c r="M107" s="3">
        <f>L107*Deflator!$E$13</f>
        <v>14965692.193447869</v>
      </c>
      <c r="N107" s="3">
        <v>10339367.119999997</v>
      </c>
      <c r="O107" s="3">
        <v>3677493.21</v>
      </c>
      <c r="P107" s="3">
        <v>3677493.21</v>
      </c>
      <c r="Q107" s="3">
        <f>P107*Deflator!$E$13</f>
        <v>5322652.9423940564</v>
      </c>
      <c r="R107" s="3">
        <v>4055577.76</v>
      </c>
      <c r="S107" s="3">
        <f>R107*Deflator!$E$13</f>
        <v>5869877.0234770589</v>
      </c>
      <c r="T107" s="3">
        <v>7733070.9699999997</v>
      </c>
      <c r="U107" s="3">
        <f>T107*Deflator!$E$13</f>
        <v>11192529.965871116</v>
      </c>
    </row>
    <row r="108" spans="1:21" ht="13.5" x14ac:dyDescent="0.25">
      <c r="A108" s="2" t="s">
        <v>37</v>
      </c>
      <c r="B108" s="2" t="s">
        <v>96</v>
      </c>
      <c r="C108" s="2" t="s">
        <v>176</v>
      </c>
      <c r="D108" s="2" t="s">
        <v>16</v>
      </c>
      <c r="E108" s="2" t="s">
        <v>17</v>
      </c>
      <c r="F108" s="2" t="s">
        <v>18</v>
      </c>
      <c r="G108" s="2" t="s">
        <v>30</v>
      </c>
      <c r="H108" s="3">
        <v>160000000</v>
      </c>
      <c r="I108" s="3">
        <f>H108*Deflator!$E$13</f>
        <v>231577442.06495735</v>
      </c>
      <c r="J108" s="3">
        <v>134000000</v>
      </c>
      <c r="K108" s="3">
        <f>J108*Deflator!$E$13</f>
        <v>193946107.7294018</v>
      </c>
      <c r="L108" s="3">
        <v>159999999.99999997</v>
      </c>
      <c r="M108" s="3">
        <f>L108*Deflator!$E$13</f>
        <v>231577442.06495732</v>
      </c>
      <c r="N108" s="3">
        <v>115435481.53</v>
      </c>
      <c r="O108" s="3">
        <v>7577596.8000000026</v>
      </c>
      <c r="P108" s="3">
        <v>7183996.7200000016</v>
      </c>
      <c r="Q108" s="3">
        <f>P108*Deflator!$E$13</f>
        <v>10397822.401379025</v>
      </c>
      <c r="R108" s="3">
        <v>53362205.340000004</v>
      </c>
      <c r="S108" s="3">
        <f>R108*Deflator!$E$13</f>
        <v>77234268.847388804</v>
      </c>
      <c r="T108" s="3">
        <v>60546202.060000002</v>
      </c>
      <c r="U108" s="3">
        <f>T108*Deflator!$E$13</f>
        <v>87632091.248767823</v>
      </c>
    </row>
    <row r="109" spans="1:21" ht="13.5" x14ac:dyDescent="0.25">
      <c r="A109" s="2" t="s">
        <v>37</v>
      </c>
      <c r="B109" s="2" t="s">
        <v>97</v>
      </c>
      <c r="C109" s="2" t="s">
        <v>176</v>
      </c>
      <c r="D109" s="2" t="s">
        <v>16</v>
      </c>
      <c r="E109" s="2" t="s">
        <v>28</v>
      </c>
      <c r="F109" s="2" t="s">
        <v>29</v>
      </c>
      <c r="G109" s="2" t="s">
        <v>30</v>
      </c>
      <c r="H109" s="3">
        <v>8000000</v>
      </c>
      <c r="I109" s="3">
        <f>H109*Deflator!$E$13</f>
        <v>11578872.103247868</v>
      </c>
      <c r="J109" s="3">
        <v>8000000</v>
      </c>
      <c r="K109" s="3">
        <f>J109*Deflator!$E$13</f>
        <v>11578872.103247868</v>
      </c>
      <c r="L109" s="3">
        <v>8500000</v>
      </c>
      <c r="M109" s="3">
        <f>L109*Deflator!$E$13</f>
        <v>12302551.609700859</v>
      </c>
      <c r="N109" s="3">
        <v>8485483.4500000011</v>
      </c>
      <c r="O109" s="3">
        <v>6239608.8199999975</v>
      </c>
      <c r="P109" s="3">
        <v>6239608.8199999994</v>
      </c>
      <c r="Q109" s="3">
        <f>P109*Deflator!$E$13</f>
        <v>9030954.0626346674</v>
      </c>
      <c r="R109" s="3">
        <v>1233569.95</v>
      </c>
      <c r="S109" s="3">
        <f>R109*Deflator!$E$13</f>
        <v>1785418.5851824833</v>
      </c>
      <c r="T109" s="3">
        <v>7473178.7699999996</v>
      </c>
      <c r="U109" s="3">
        <f>T109*Deflator!$E$13</f>
        <v>10816372.647817152</v>
      </c>
    </row>
    <row r="110" spans="1:21" ht="13.5" x14ac:dyDescent="0.25">
      <c r="A110" s="2" t="s">
        <v>37</v>
      </c>
      <c r="B110" s="2" t="s">
        <v>98</v>
      </c>
      <c r="C110" s="2" t="s">
        <v>176</v>
      </c>
      <c r="D110" s="2" t="s">
        <v>16</v>
      </c>
      <c r="E110" s="2" t="s">
        <v>17</v>
      </c>
      <c r="F110" s="2" t="s">
        <v>18</v>
      </c>
      <c r="G110" s="2" t="s">
        <v>30</v>
      </c>
      <c r="H110" s="3">
        <v>60000000</v>
      </c>
      <c r="I110" s="3">
        <f>H110*Deflator!$E$13</f>
        <v>86841540.774359003</v>
      </c>
      <c r="J110" s="3">
        <v>56000000</v>
      </c>
      <c r="K110" s="3">
        <f>J110*Deflator!$E$13</f>
        <v>81052104.722735077</v>
      </c>
      <c r="L110" s="3">
        <v>56000000</v>
      </c>
      <c r="M110" s="3">
        <f>L110*Deflator!$E$13</f>
        <v>81052104.722735077</v>
      </c>
      <c r="N110" s="3">
        <v>48128283.309999973</v>
      </c>
      <c r="O110" s="3">
        <v>37465059.620000042</v>
      </c>
      <c r="P110" s="3">
        <v>37465059.619999968</v>
      </c>
      <c r="Q110" s="3">
        <f>P110*Deflator!$E$13</f>
        <v>54225391.710066974</v>
      </c>
      <c r="R110" s="3">
        <v>14224229.52</v>
      </c>
      <c r="S110" s="3">
        <f>R110*Deflator!$E$13</f>
        <v>20587566.79741535</v>
      </c>
      <c r="T110" s="3">
        <v>51689289.139999971</v>
      </c>
      <c r="U110" s="3">
        <f>T110*Deflator!$E$13</f>
        <v>74812958.507482335</v>
      </c>
    </row>
    <row r="111" spans="1:21" ht="13.5" x14ac:dyDescent="0.25">
      <c r="A111" s="2" t="s">
        <v>37</v>
      </c>
      <c r="B111" s="2" t="s">
        <v>99</v>
      </c>
      <c r="C111" s="2" t="s">
        <v>176</v>
      </c>
      <c r="D111" s="2" t="s">
        <v>100</v>
      </c>
      <c r="E111" s="2" t="s">
        <v>101</v>
      </c>
      <c r="F111" s="2" t="s">
        <v>102</v>
      </c>
      <c r="G111" s="2" t="s">
        <v>103</v>
      </c>
      <c r="H111" s="3">
        <v>3744945</v>
      </c>
      <c r="I111" s="3">
        <f>H111*Deflator!$E$13</f>
        <v>5420279.898587198</v>
      </c>
      <c r="J111" s="3">
        <v>3944945</v>
      </c>
      <c r="K111" s="3">
        <f>J111*Deflator!$E$13</f>
        <v>5709751.7011683946</v>
      </c>
      <c r="L111" s="3">
        <v>3944945</v>
      </c>
      <c r="M111" s="3">
        <f>L111*Deflator!$E$13</f>
        <v>5709751.7011683946</v>
      </c>
      <c r="N111" s="3">
        <v>3743000</v>
      </c>
      <c r="O111" s="3">
        <v>3581000</v>
      </c>
      <c r="P111" s="3">
        <v>3581000</v>
      </c>
      <c r="Q111" s="3">
        <f>P111*Deflator!$E$13</f>
        <v>5182992.6252163267</v>
      </c>
      <c r="R111" s="3">
        <v>0</v>
      </c>
      <c r="S111" s="3">
        <f>R111*Deflator!$E$13</f>
        <v>0</v>
      </c>
      <c r="T111" s="3">
        <v>3581000</v>
      </c>
      <c r="U111" s="3">
        <f>T111*Deflator!$E$13</f>
        <v>5182992.6252163267</v>
      </c>
    </row>
    <row r="112" spans="1:21" ht="13.5" x14ac:dyDescent="0.25">
      <c r="A112" s="2" t="s">
        <v>37</v>
      </c>
      <c r="B112" s="2" t="s">
        <v>132</v>
      </c>
      <c r="C112" s="2" t="s">
        <v>176</v>
      </c>
      <c r="D112" s="2" t="s">
        <v>16</v>
      </c>
      <c r="E112" s="2" t="s">
        <v>28</v>
      </c>
      <c r="F112" s="2" t="s">
        <v>29</v>
      </c>
      <c r="G112" s="2" t="s">
        <v>30</v>
      </c>
      <c r="H112" s="3">
        <v>63000000</v>
      </c>
      <c r="I112" s="3">
        <f>H112*Deflator!$E$13</f>
        <v>91183617.813076958</v>
      </c>
      <c r="J112" s="3">
        <v>50400000</v>
      </c>
      <c r="K112" s="3">
        <f>J112*Deflator!$E$13</f>
        <v>72946894.250461563</v>
      </c>
      <c r="L112" s="3">
        <v>35280000</v>
      </c>
      <c r="M112" s="3">
        <f>L112*Deflator!$E$13</f>
        <v>51062825.975323096</v>
      </c>
      <c r="N112" s="3">
        <v>27048738.010000002</v>
      </c>
      <c r="O112" s="3">
        <v>16233351.07</v>
      </c>
      <c r="P112" s="3">
        <v>16233351.069999998</v>
      </c>
      <c r="Q112" s="3">
        <f>P112*Deflator!$E$13</f>
        <v>23495486.980831489</v>
      </c>
      <c r="R112" s="3">
        <v>3900000</v>
      </c>
      <c r="S112" s="3">
        <f>R112*Deflator!$E$13</f>
        <v>5644700.1503333356</v>
      </c>
      <c r="T112" s="3">
        <v>20133351.07</v>
      </c>
      <c r="U112" s="3">
        <f>T112*Deflator!$E$13</f>
        <v>29140187.131164826</v>
      </c>
    </row>
    <row r="113" spans="1:21" ht="13.5" x14ac:dyDescent="0.25">
      <c r="A113" s="2" t="s">
        <v>37</v>
      </c>
      <c r="B113" s="2" t="s">
        <v>133</v>
      </c>
      <c r="C113" s="2" t="s">
        <v>176</v>
      </c>
      <c r="D113" s="2" t="s">
        <v>121</v>
      </c>
      <c r="E113" s="2" t="s">
        <v>122</v>
      </c>
      <c r="F113" s="2" t="s">
        <v>123</v>
      </c>
      <c r="G113" s="2" t="s">
        <v>134</v>
      </c>
      <c r="H113" s="3">
        <v>0</v>
      </c>
      <c r="I113" s="3">
        <f>H113*Deflator!$E$13</f>
        <v>0</v>
      </c>
      <c r="J113" s="3">
        <v>0</v>
      </c>
      <c r="K113" s="3">
        <f>J113*Deflator!$E$13</f>
        <v>0</v>
      </c>
      <c r="L113" s="3">
        <v>0</v>
      </c>
      <c r="M113" s="3">
        <f>L113*Deflator!$E$13</f>
        <v>0</v>
      </c>
      <c r="N113" s="3">
        <v>0</v>
      </c>
      <c r="O113" s="3">
        <v>0</v>
      </c>
      <c r="P113" s="3">
        <v>0</v>
      </c>
      <c r="Q113" s="3">
        <f>P113*Deflator!$E$13</f>
        <v>0</v>
      </c>
      <c r="R113" s="3">
        <v>2600000</v>
      </c>
      <c r="S113" s="3">
        <f>R113*Deflator!$E$13</f>
        <v>3763133.4335555569</v>
      </c>
      <c r="T113" s="3">
        <v>2600000</v>
      </c>
      <c r="U113" s="3">
        <f>T113*Deflator!$E$13</f>
        <v>3763133.4335555569</v>
      </c>
    </row>
    <row r="114" spans="1:21" ht="13.5" x14ac:dyDescent="0.25">
      <c r="A114" s="2" t="s">
        <v>37</v>
      </c>
      <c r="B114" s="2" t="s">
        <v>138</v>
      </c>
      <c r="C114" s="2" t="s">
        <v>176</v>
      </c>
      <c r="D114" s="2" t="s">
        <v>100</v>
      </c>
      <c r="E114" s="2" t="s">
        <v>109</v>
      </c>
      <c r="F114" s="2" t="s">
        <v>110</v>
      </c>
      <c r="G114" s="2" t="s">
        <v>103</v>
      </c>
      <c r="H114" s="3">
        <v>73347573</v>
      </c>
      <c r="I114" s="3">
        <f>H114*Deflator!$E$13</f>
        <v>106160270.85632956</v>
      </c>
      <c r="J114" s="3">
        <v>73347573</v>
      </c>
      <c r="K114" s="3">
        <f>J114*Deflator!$E$13</f>
        <v>106160270.85632956</v>
      </c>
      <c r="L114" s="3">
        <v>79347573.00000003</v>
      </c>
      <c r="M114" s="3">
        <f>L114*Deflator!$E$13</f>
        <v>114844424.9337655</v>
      </c>
      <c r="N114" s="3">
        <v>79111730.449999988</v>
      </c>
      <c r="O114" s="3">
        <v>63060934.319999993</v>
      </c>
      <c r="P114" s="3">
        <v>63033546.840000033</v>
      </c>
      <c r="Q114" s="3">
        <f>P114*Deflator!$E$13</f>
        <v>91232172.134305522</v>
      </c>
      <c r="R114" s="3">
        <v>14423216.879999993</v>
      </c>
      <c r="S114" s="3">
        <f>R114*Deflator!$E$13</f>
        <v>20875572.94636571</v>
      </c>
      <c r="T114" s="3">
        <v>77456763.719999969</v>
      </c>
      <c r="U114" s="3">
        <f>T114*Deflator!$E$13</f>
        <v>112107745.08067115</v>
      </c>
    </row>
    <row r="115" spans="1:21" ht="13.5" x14ac:dyDescent="0.25">
      <c r="A115" s="2" t="s">
        <v>37</v>
      </c>
      <c r="B115" s="2" t="s">
        <v>141</v>
      </c>
      <c r="C115" s="2" t="s">
        <v>176</v>
      </c>
      <c r="D115" s="2" t="s">
        <v>74</v>
      </c>
      <c r="E115" s="2" t="s">
        <v>113</v>
      </c>
      <c r="F115" s="2" t="s">
        <v>114</v>
      </c>
      <c r="G115" s="2" t="s">
        <v>107</v>
      </c>
      <c r="H115" s="3">
        <v>2000000</v>
      </c>
      <c r="I115" s="3">
        <f>H115*Deflator!$E$13</f>
        <v>2894718.025811967</v>
      </c>
      <c r="J115" s="3">
        <v>2000000</v>
      </c>
      <c r="K115" s="3">
        <f>J115*Deflator!$E$13</f>
        <v>2894718.025811967</v>
      </c>
      <c r="L115" s="3">
        <v>2000000</v>
      </c>
      <c r="M115" s="3">
        <f>L115*Deflator!$E$13</f>
        <v>2894718.025811967</v>
      </c>
      <c r="N115" s="3">
        <v>2000000.0000000005</v>
      </c>
      <c r="O115" s="3">
        <v>391024.63</v>
      </c>
      <c r="P115" s="3">
        <v>391024.63</v>
      </c>
      <c r="Q115" s="3">
        <f>P115*Deflator!$E$13</f>
        <v>565953.02249872743</v>
      </c>
      <c r="R115" s="3">
        <v>1160896.5899999999</v>
      </c>
      <c r="S115" s="3">
        <f>R115*Deflator!$E$13</f>
        <v>1680234.1425883221</v>
      </c>
      <c r="T115" s="3">
        <v>1551921.2199999997</v>
      </c>
      <c r="U115" s="3">
        <f>T115*Deflator!$E$13</f>
        <v>2246187.1650870494</v>
      </c>
    </row>
    <row r="116" spans="1:21" ht="13.5" x14ac:dyDescent="0.25">
      <c r="A116" s="2" t="s">
        <v>37</v>
      </c>
      <c r="B116" s="2" t="s">
        <v>141</v>
      </c>
      <c r="C116" s="2" t="s">
        <v>176</v>
      </c>
      <c r="D116" s="2" t="s">
        <v>16</v>
      </c>
      <c r="E116" s="2" t="s">
        <v>28</v>
      </c>
      <c r="F116" s="2" t="s">
        <v>29</v>
      </c>
      <c r="G116" s="2" t="s">
        <v>30</v>
      </c>
      <c r="H116" s="3">
        <v>45000000</v>
      </c>
      <c r="I116" s="3">
        <f>H116*Deflator!$E$13</f>
        <v>65131155.580769256</v>
      </c>
      <c r="J116" s="3">
        <v>40500000</v>
      </c>
      <c r="K116" s="3">
        <f>J116*Deflator!$E$13</f>
        <v>58618040.02269233</v>
      </c>
      <c r="L116" s="3">
        <v>40500000</v>
      </c>
      <c r="M116" s="3">
        <f>L116*Deflator!$E$13</f>
        <v>58618040.02269233</v>
      </c>
      <c r="N116" s="3">
        <v>35748595.469999999</v>
      </c>
      <c r="O116" s="3">
        <v>27582258.389999993</v>
      </c>
      <c r="P116" s="3">
        <v>26338457.519999996</v>
      </c>
      <c r="Q116" s="3">
        <f>P116*Deflator!$E$13</f>
        <v>38121203.877613373</v>
      </c>
      <c r="R116" s="3">
        <v>28763082.099999998</v>
      </c>
      <c r="S116" s="3">
        <f>R116*Deflator!$E$13</f>
        <v>41630506.116389759</v>
      </c>
      <c r="T116" s="3">
        <v>55101539.61999999</v>
      </c>
      <c r="U116" s="3">
        <f>T116*Deflator!$E$13</f>
        <v>79751709.994003117</v>
      </c>
    </row>
    <row r="117" spans="1:21" ht="13.5" x14ac:dyDescent="0.25">
      <c r="A117" s="2" t="s">
        <v>37</v>
      </c>
      <c r="B117" s="2" t="s">
        <v>141</v>
      </c>
      <c r="C117" s="2" t="s">
        <v>176</v>
      </c>
      <c r="D117" s="2" t="s">
        <v>33</v>
      </c>
      <c r="E117" s="2" t="s">
        <v>125</v>
      </c>
      <c r="F117" s="2" t="s">
        <v>126</v>
      </c>
      <c r="G117" s="2" t="s">
        <v>108</v>
      </c>
      <c r="H117" s="3">
        <v>6300000</v>
      </c>
      <c r="I117" s="3">
        <f>H117*Deflator!$E$13</f>
        <v>9118361.7813076954</v>
      </c>
      <c r="J117" s="3">
        <v>6300000</v>
      </c>
      <c r="K117" s="3">
        <f>J117*Deflator!$E$13</f>
        <v>9118361.7813076954</v>
      </c>
      <c r="L117" s="3">
        <v>6300000</v>
      </c>
      <c r="M117" s="3">
        <f>L117*Deflator!$E$13</f>
        <v>9118361.7813076954</v>
      </c>
      <c r="N117" s="3">
        <v>5051294.03</v>
      </c>
      <c r="O117" s="3">
        <v>4690797.040000001</v>
      </c>
      <c r="P117" s="3">
        <v>4669279.96</v>
      </c>
      <c r="Q117" s="3">
        <f>P117*Deflator!$E$13</f>
        <v>6758124.4338872898</v>
      </c>
      <c r="R117" s="3">
        <v>1144499.03</v>
      </c>
      <c r="S117" s="3">
        <f>R117*Deflator!$E$13</f>
        <v>1656500.9863326557</v>
      </c>
      <c r="T117" s="3">
        <v>5813778.9900000002</v>
      </c>
      <c r="U117" s="3">
        <f>T117*Deflator!$E$13</f>
        <v>8414625.4202199467</v>
      </c>
    </row>
    <row r="118" spans="1:21" ht="13.5" x14ac:dyDescent="0.25">
      <c r="A118" s="2" t="s">
        <v>37</v>
      </c>
      <c r="B118" s="2" t="s">
        <v>141</v>
      </c>
      <c r="C118" s="2" t="s">
        <v>176</v>
      </c>
      <c r="D118" s="2" t="s">
        <v>33</v>
      </c>
      <c r="E118" s="2" t="s">
        <v>142</v>
      </c>
      <c r="F118" s="2" t="s">
        <v>143</v>
      </c>
      <c r="G118" s="2" t="s">
        <v>108</v>
      </c>
      <c r="H118" s="3">
        <v>660000</v>
      </c>
      <c r="I118" s="3">
        <f>H118*Deflator!$E$13</f>
        <v>955256.94851794909</v>
      </c>
      <c r="J118" s="3">
        <v>660000</v>
      </c>
      <c r="K118" s="3">
        <f>J118*Deflator!$E$13</f>
        <v>955256.94851794909</v>
      </c>
      <c r="L118" s="3">
        <v>660000</v>
      </c>
      <c r="M118" s="3">
        <f>L118*Deflator!$E$13</f>
        <v>955256.94851794909</v>
      </c>
      <c r="N118" s="3">
        <v>0</v>
      </c>
      <c r="O118" s="3">
        <v>0</v>
      </c>
      <c r="P118" s="3">
        <v>0</v>
      </c>
      <c r="Q118" s="3">
        <f>P118*Deflator!$E$13</f>
        <v>0</v>
      </c>
      <c r="R118" s="3">
        <v>0</v>
      </c>
      <c r="S118" s="3">
        <f>R118*Deflator!$E$13</f>
        <v>0</v>
      </c>
      <c r="T118" s="3">
        <v>0</v>
      </c>
      <c r="U118" s="3">
        <f>T118*Deflator!$E$13</f>
        <v>0</v>
      </c>
    </row>
    <row r="119" spans="1:21" ht="13.5" x14ac:dyDescent="0.25">
      <c r="A119" s="2" t="s">
        <v>37</v>
      </c>
      <c r="B119" s="2" t="s">
        <v>141</v>
      </c>
      <c r="C119" s="2" t="s">
        <v>176</v>
      </c>
      <c r="D119" s="2" t="s">
        <v>33</v>
      </c>
      <c r="E119" s="2" t="s">
        <v>144</v>
      </c>
      <c r="F119" s="2" t="s">
        <v>145</v>
      </c>
      <c r="G119" s="2" t="s">
        <v>108</v>
      </c>
      <c r="H119" s="3">
        <v>0</v>
      </c>
      <c r="I119" s="3">
        <f>H119*Deflator!$E$13</f>
        <v>0</v>
      </c>
      <c r="J119" s="3">
        <v>0</v>
      </c>
      <c r="K119" s="3">
        <f>J119*Deflator!$E$13</f>
        <v>0</v>
      </c>
      <c r="L119" s="3">
        <v>0</v>
      </c>
      <c r="M119" s="3">
        <f>L119*Deflator!$E$13</f>
        <v>0</v>
      </c>
      <c r="N119" s="3">
        <v>0</v>
      </c>
      <c r="O119" s="3">
        <v>0</v>
      </c>
      <c r="P119" s="3">
        <v>0</v>
      </c>
      <c r="Q119" s="3">
        <f>P119*Deflator!$E$13</f>
        <v>0</v>
      </c>
      <c r="R119" s="3">
        <v>28183.789999999997</v>
      </c>
      <c r="S119" s="3">
        <f>R119*Deflator!$E$13</f>
        <v>40792.062474349521</v>
      </c>
      <c r="T119" s="3">
        <v>28183.789999999997</v>
      </c>
      <c r="U119" s="3">
        <f>T119*Deflator!$E$13</f>
        <v>40792.062474349521</v>
      </c>
    </row>
    <row r="120" spans="1:21" ht="13.5" x14ac:dyDescent="0.25">
      <c r="A120" s="2" t="s">
        <v>37</v>
      </c>
      <c r="B120" s="2" t="s">
        <v>141</v>
      </c>
      <c r="C120" s="2" t="s">
        <v>176</v>
      </c>
      <c r="D120" s="2" t="s">
        <v>33</v>
      </c>
      <c r="E120" s="2" t="s">
        <v>146</v>
      </c>
      <c r="F120" s="2" t="s">
        <v>147</v>
      </c>
      <c r="G120" s="2" t="s">
        <v>108</v>
      </c>
      <c r="H120" s="3">
        <v>6350000</v>
      </c>
      <c r="I120" s="3">
        <f>H120*Deflator!$E$13</f>
        <v>9190729.7319529951</v>
      </c>
      <c r="J120" s="3">
        <v>6350000</v>
      </c>
      <c r="K120" s="3">
        <f>J120*Deflator!$E$13</f>
        <v>9190729.7319529951</v>
      </c>
      <c r="L120" s="3">
        <v>6349999.9999999991</v>
      </c>
      <c r="M120" s="3">
        <f>L120*Deflator!$E$13</f>
        <v>9190729.7319529932</v>
      </c>
      <c r="N120" s="3">
        <v>2116213.9999999995</v>
      </c>
      <c r="O120" s="3">
        <v>1888670.4900000002</v>
      </c>
      <c r="P120" s="3">
        <v>1881820.4899999998</v>
      </c>
      <c r="Q120" s="3">
        <f>P120*Deflator!$E$13</f>
        <v>2723669.8468726538</v>
      </c>
      <c r="R120" s="3">
        <v>1220712.46</v>
      </c>
      <c r="S120" s="3">
        <f>R120*Deflator!$E$13</f>
        <v>1766809.1811476348</v>
      </c>
      <c r="T120" s="3">
        <v>3102532.9499999997</v>
      </c>
      <c r="U120" s="3">
        <f>T120*Deflator!$E$13</f>
        <v>4490479.0280202888</v>
      </c>
    </row>
    <row r="121" spans="1:21" ht="13.5" x14ac:dyDescent="0.25">
      <c r="A121" s="2" t="s">
        <v>37</v>
      </c>
      <c r="B121" s="2" t="s">
        <v>148</v>
      </c>
      <c r="C121" s="2" t="s">
        <v>176</v>
      </c>
      <c r="D121" s="2" t="s">
        <v>100</v>
      </c>
      <c r="E121" s="2" t="s">
        <v>127</v>
      </c>
      <c r="F121" s="2" t="s">
        <v>128</v>
      </c>
      <c r="G121" s="2" t="s">
        <v>103</v>
      </c>
      <c r="H121" s="3">
        <v>89455124</v>
      </c>
      <c r="I121" s="3">
        <f>H121*Deflator!$E$13</f>
        <v>129473679.97202235</v>
      </c>
      <c r="J121" s="3">
        <v>89455124</v>
      </c>
      <c r="K121" s="3">
        <f>J121*Deflator!$E$13</f>
        <v>129473679.97202235</v>
      </c>
      <c r="L121" s="3">
        <v>89455124.00000003</v>
      </c>
      <c r="M121" s="3">
        <f>L121*Deflator!$E$13</f>
        <v>129473679.9720224</v>
      </c>
      <c r="N121" s="3">
        <v>59358777.009999983</v>
      </c>
      <c r="O121" s="3">
        <v>27458897.590000007</v>
      </c>
      <c r="P121" s="3">
        <v>14802125.169999994</v>
      </c>
      <c r="Q121" s="3">
        <f>P121*Deflator!$E$13</f>
        <v>21423989.274962004</v>
      </c>
      <c r="R121" s="3">
        <v>21583688.559999999</v>
      </c>
      <c r="S121" s="3">
        <f>R121*Deflator!$E$13</f>
        <v>31239346.169071764</v>
      </c>
      <c r="T121" s="3">
        <v>36385813.729999997</v>
      </c>
      <c r="U121" s="3">
        <f>T121*Deflator!$E$13</f>
        <v>52663335.444033772</v>
      </c>
    </row>
    <row r="122" spans="1:21" ht="13.5" x14ac:dyDescent="0.25">
      <c r="A122" s="2" t="s">
        <v>37</v>
      </c>
      <c r="B122" s="2" t="s">
        <v>152</v>
      </c>
      <c r="C122" s="2" t="s">
        <v>176</v>
      </c>
      <c r="D122" s="2" t="s">
        <v>16</v>
      </c>
      <c r="E122" s="2" t="s">
        <v>28</v>
      </c>
      <c r="F122" s="2" t="s">
        <v>29</v>
      </c>
      <c r="G122" s="2" t="s">
        <v>30</v>
      </c>
      <c r="H122" s="3">
        <v>0</v>
      </c>
      <c r="I122" s="3">
        <f>H122*Deflator!$E$13</f>
        <v>0</v>
      </c>
      <c r="J122" s="3">
        <v>0</v>
      </c>
      <c r="K122" s="3">
        <f>J122*Deflator!$E$13</f>
        <v>0</v>
      </c>
      <c r="L122" s="3">
        <v>0</v>
      </c>
      <c r="M122" s="3">
        <f>L122*Deflator!$E$13</f>
        <v>0</v>
      </c>
      <c r="N122" s="3">
        <v>0</v>
      </c>
      <c r="O122" s="3">
        <v>0</v>
      </c>
      <c r="P122" s="3">
        <v>0</v>
      </c>
      <c r="Q122" s="3">
        <f>P122*Deflator!$E$13</f>
        <v>0</v>
      </c>
      <c r="R122" s="3">
        <v>92.78</v>
      </c>
      <c r="S122" s="3">
        <f>R122*Deflator!$E$13</f>
        <v>134.28596921741715</v>
      </c>
      <c r="T122" s="3">
        <v>92.78</v>
      </c>
      <c r="U122" s="3">
        <f>T122*Deflator!$E$13</f>
        <v>134.28596921741715</v>
      </c>
    </row>
    <row r="123" spans="1:21" ht="13.5" x14ac:dyDescent="0.25">
      <c r="A123" s="2" t="s">
        <v>37</v>
      </c>
      <c r="B123" s="2" t="s">
        <v>152</v>
      </c>
      <c r="C123" s="2" t="s">
        <v>176</v>
      </c>
      <c r="D123" s="2" t="s">
        <v>16</v>
      </c>
      <c r="E123" s="2" t="s">
        <v>17</v>
      </c>
      <c r="F123" s="2" t="s">
        <v>18</v>
      </c>
      <c r="G123" s="2" t="s">
        <v>30</v>
      </c>
      <c r="H123" s="3">
        <v>0</v>
      </c>
      <c r="I123" s="3">
        <f>H123*Deflator!$E$13</f>
        <v>0</v>
      </c>
      <c r="J123" s="3">
        <v>0</v>
      </c>
      <c r="K123" s="3">
        <f>J123*Deflator!$E$13</f>
        <v>0</v>
      </c>
      <c r="L123" s="3">
        <v>0</v>
      </c>
      <c r="M123" s="3">
        <f>L123*Deflator!$E$13</f>
        <v>0</v>
      </c>
      <c r="N123" s="3">
        <v>0</v>
      </c>
      <c r="O123" s="3">
        <v>0</v>
      </c>
      <c r="P123" s="3">
        <v>0</v>
      </c>
      <c r="Q123" s="3">
        <f>P123*Deflator!$E$13</f>
        <v>0</v>
      </c>
      <c r="R123" s="3">
        <v>0</v>
      </c>
      <c r="S123" s="3">
        <f>R123*Deflator!$E$13</f>
        <v>0</v>
      </c>
      <c r="T123" s="3">
        <v>0</v>
      </c>
      <c r="U123" s="3">
        <f>T123*Deflator!$E$13</f>
        <v>0</v>
      </c>
    </row>
    <row r="124" spans="1:21" ht="13.5" x14ac:dyDescent="0.25">
      <c r="A124" s="2" t="s">
        <v>37</v>
      </c>
      <c r="B124" s="2" t="s">
        <v>154</v>
      </c>
      <c r="C124" s="2" t="s">
        <v>176</v>
      </c>
      <c r="D124" s="2" t="s">
        <v>16</v>
      </c>
      <c r="E124" s="2" t="s">
        <v>17</v>
      </c>
      <c r="F124" s="2" t="s">
        <v>18</v>
      </c>
      <c r="G124" s="2" t="s">
        <v>30</v>
      </c>
      <c r="H124" s="3">
        <v>0</v>
      </c>
      <c r="I124" s="3">
        <f>H124*Deflator!$E$13</f>
        <v>0</v>
      </c>
      <c r="J124" s="3">
        <v>0</v>
      </c>
      <c r="K124" s="3">
        <f>J124*Deflator!$E$13</f>
        <v>0</v>
      </c>
      <c r="L124" s="3">
        <v>0</v>
      </c>
      <c r="M124" s="3">
        <f>L124*Deflator!$E$13</f>
        <v>0</v>
      </c>
      <c r="N124" s="3">
        <v>0</v>
      </c>
      <c r="O124" s="3">
        <v>0</v>
      </c>
      <c r="P124" s="3">
        <v>0</v>
      </c>
      <c r="Q124" s="3">
        <f>P124*Deflator!$E$13</f>
        <v>0</v>
      </c>
      <c r="R124" s="3">
        <v>534490</v>
      </c>
      <c r="S124" s="3">
        <f>R124*Deflator!$E$13</f>
        <v>773598.91880811914</v>
      </c>
      <c r="T124" s="3">
        <v>534490</v>
      </c>
      <c r="U124" s="3">
        <f>T124*Deflator!$E$13</f>
        <v>773598.91880811914</v>
      </c>
    </row>
    <row r="125" spans="1:21" ht="13.5" x14ac:dyDescent="0.25">
      <c r="A125" s="2" t="s">
        <v>37</v>
      </c>
      <c r="B125" s="2" t="s">
        <v>155</v>
      </c>
      <c r="C125" s="2" t="s">
        <v>176</v>
      </c>
      <c r="D125" s="2" t="s">
        <v>16</v>
      </c>
      <c r="E125" s="2" t="s">
        <v>17</v>
      </c>
      <c r="F125" s="2" t="s">
        <v>18</v>
      </c>
      <c r="G125" s="2" t="s">
        <v>30</v>
      </c>
      <c r="H125" s="3">
        <v>100000000</v>
      </c>
      <c r="I125" s="3">
        <f>H125*Deflator!$E$13</f>
        <v>144735901.29059833</v>
      </c>
      <c r="J125" s="3">
        <v>94805000</v>
      </c>
      <c r="K125" s="3">
        <f>J125*Deflator!$E$13</f>
        <v>137216871.21855175</v>
      </c>
      <c r="L125" s="3">
        <v>93685000.000000015</v>
      </c>
      <c r="M125" s="3">
        <f>L125*Deflator!$E$13</f>
        <v>135595829.12409708</v>
      </c>
      <c r="N125" s="3">
        <v>82686205.070000008</v>
      </c>
      <c r="O125" s="3">
        <v>38169850.579999998</v>
      </c>
      <c r="P125" s="3">
        <v>30415506.790000003</v>
      </c>
      <c r="Q125" s="3">
        <f>P125*Deflator!$E$13</f>
        <v>44022157.88460964</v>
      </c>
      <c r="R125" s="3">
        <v>50203062.100000016</v>
      </c>
      <c r="S125" s="3">
        <f>R125*Deflator!$E$13</f>
        <v>72661854.405913815</v>
      </c>
      <c r="T125" s="3">
        <v>80618568.890000015</v>
      </c>
      <c r="U125" s="3">
        <f>T125*Deflator!$E$13</f>
        <v>116684012.29052345</v>
      </c>
    </row>
    <row r="126" spans="1:21" ht="13.5" x14ac:dyDescent="0.25">
      <c r="A126" s="2" t="s">
        <v>37</v>
      </c>
      <c r="B126" s="2" t="s">
        <v>159</v>
      </c>
      <c r="C126" s="2" t="s">
        <v>176</v>
      </c>
      <c r="D126" s="2" t="s">
        <v>16</v>
      </c>
      <c r="E126" s="2" t="s">
        <v>17</v>
      </c>
      <c r="F126" s="2" t="s">
        <v>18</v>
      </c>
      <c r="G126" s="2" t="s">
        <v>30</v>
      </c>
      <c r="H126" s="3">
        <v>0</v>
      </c>
      <c r="I126" s="3">
        <f>H126*Deflator!$E$13</f>
        <v>0</v>
      </c>
      <c r="J126" s="3">
        <v>0</v>
      </c>
      <c r="K126" s="3">
        <f>J126*Deflator!$E$13</f>
        <v>0</v>
      </c>
      <c r="L126" s="3">
        <v>0</v>
      </c>
      <c r="M126" s="3">
        <f>L126*Deflator!$E$13</f>
        <v>0</v>
      </c>
      <c r="N126" s="3">
        <v>0</v>
      </c>
      <c r="O126" s="3">
        <v>0</v>
      </c>
      <c r="P126" s="3">
        <v>0</v>
      </c>
      <c r="Q126" s="3">
        <f>P126*Deflator!$E$13</f>
        <v>0</v>
      </c>
      <c r="R126" s="3">
        <v>0</v>
      </c>
      <c r="S126" s="3">
        <f>R126*Deflator!$E$13</f>
        <v>0</v>
      </c>
      <c r="T126" s="3">
        <v>0</v>
      </c>
      <c r="U126" s="3">
        <f>T126*Deflator!$E$13</f>
        <v>0</v>
      </c>
    </row>
    <row r="127" spans="1:21" ht="13.5" x14ac:dyDescent="0.25">
      <c r="A127" s="2" t="s">
        <v>37</v>
      </c>
      <c r="B127" s="2" t="s">
        <v>161</v>
      </c>
      <c r="C127" s="2" t="s">
        <v>175</v>
      </c>
      <c r="D127" s="2" t="s">
        <v>16</v>
      </c>
      <c r="E127" s="2" t="s">
        <v>28</v>
      </c>
      <c r="F127" s="2" t="s">
        <v>29</v>
      </c>
      <c r="G127" s="2" t="s">
        <v>30</v>
      </c>
      <c r="H127" s="3">
        <v>33000000</v>
      </c>
      <c r="I127" s="3">
        <f>H127*Deflator!$E$13</f>
        <v>47762847.425897457</v>
      </c>
      <c r="J127" s="3">
        <v>31000000</v>
      </c>
      <c r="K127" s="3">
        <f>J127*Deflator!$E$13</f>
        <v>44868129.400085486</v>
      </c>
      <c r="L127" s="3">
        <v>37643999.999999985</v>
      </c>
      <c r="M127" s="3">
        <f>L127*Deflator!$E$13</f>
        <v>54484382.68183282</v>
      </c>
      <c r="N127" s="3">
        <v>35974986.50999999</v>
      </c>
      <c r="O127" s="3">
        <v>33726935.29999999</v>
      </c>
      <c r="P127" s="3">
        <v>33678797.579999968</v>
      </c>
      <c r="Q127" s="3">
        <f>P127*Deflator!$E$13</f>
        <v>48745311.221249178</v>
      </c>
      <c r="R127" s="3">
        <v>6016063.1199999982</v>
      </c>
      <c r="S127" s="3">
        <f>R127*Deflator!$E$13</f>
        <v>8707403.1789432894</v>
      </c>
      <c r="T127" s="3">
        <v>39694860.699999966</v>
      </c>
      <c r="U127" s="3">
        <f>T127*Deflator!$E$13</f>
        <v>57452714.400192469</v>
      </c>
    </row>
    <row r="128" spans="1:21" ht="13.5" x14ac:dyDescent="0.25">
      <c r="A128" s="2" t="s">
        <v>37</v>
      </c>
      <c r="B128" s="2" t="s">
        <v>164</v>
      </c>
      <c r="C128" s="2" t="s">
        <v>175</v>
      </c>
      <c r="D128" s="2" t="s">
        <v>16</v>
      </c>
      <c r="E128" s="2" t="s">
        <v>28</v>
      </c>
      <c r="F128" s="2" t="s">
        <v>29</v>
      </c>
      <c r="G128" s="2" t="s">
        <v>30</v>
      </c>
      <c r="H128" s="3">
        <v>0</v>
      </c>
      <c r="I128" s="3">
        <f>H128*Deflator!$E$13</f>
        <v>0</v>
      </c>
      <c r="J128" s="3">
        <v>0</v>
      </c>
      <c r="K128" s="3">
        <f>J128*Deflator!$E$13</f>
        <v>0</v>
      </c>
      <c r="L128" s="3">
        <v>0</v>
      </c>
      <c r="M128" s="3">
        <f>L128*Deflator!$E$13</f>
        <v>0</v>
      </c>
      <c r="N128" s="3">
        <v>0</v>
      </c>
      <c r="O128" s="3">
        <v>0</v>
      </c>
      <c r="P128" s="3">
        <v>0</v>
      </c>
      <c r="Q128" s="3">
        <f>P128*Deflator!$E$13</f>
        <v>0</v>
      </c>
      <c r="R128" s="3">
        <v>0</v>
      </c>
      <c r="S128" s="3">
        <f>R128*Deflator!$E$13</f>
        <v>0</v>
      </c>
      <c r="T128" s="3">
        <v>0</v>
      </c>
      <c r="U128" s="3">
        <f>T128*Deflator!$E$13</f>
        <v>0</v>
      </c>
    </row>
    <row r="129" spans="1:21" ht="13.5" x14ac:dyDescent="0.25">
      <c r="A129" s="2" t="s">
        <v>37</v>
      </c>
      <c r="B129" s="2" t="s">
        <v>168</v>
      </c>
      <c r="C129" s="2" t="s">
        <v>176</v>
      </c>
      <c r="D129" s="2" t="s">
        <v>16</v>
      </c>
      <c r="E129" s="2" t="s">
        <v>28</v>
      </c>
      <c r="F129" s="2" t="s">
        <v>29</v>
      </c>
      <c r="G129" s="2" t="s">
        <v>30</v>
      </c>
      <c r="H129" s="3">
        <v>32550000</v>
      </c>
      <c r="I129" s="3">
        <f>H129*Deflator!$E$13</f>
        <v>47111535.870089762</v>
      </c>
      <c r="J129" s="3">
        <v>32550000</v>
      </c>
      <c r="K129" s="3">
        <f>J129*Deflator!$E$13</f>
        <v>47111535.870089762</v>
      </c>
      <c r="L129" s="3">
        <v>42315000.000000015</v>
      </c>
      <c r="M129" s="3">
        <f>L129*Deflator!$E$13</f>
        <v>61244996.631116711</v>
      </c>
      <c r="N129" s="3">
        <v>41566797.050000027</v>
      </c>
      <c r="O129" s="3">
        <v>38180423.610000037</v>
      </c>
      <c r="P129" s="3">
        <v>38173465.890000023</v>
      </c>
      <c r="Q129" s="3">
        <f>P129*Deflator!$E$13</f>
        <v>55250709.909750663</v>
      </c>
      <c r="R129" s="3">
        <v>3214575.5500000007</v>
      </c>
      <c r="S129" s="3">
        <f>R129*Deflator!$E$13</f>
        <v>4652644.8949597096</v>
      </c>
      <c r="T129" s="3">
        <v>41388041.440000027</v>
      </c>
      <c r="U129" s="3">
        <f>T129*Deflator!$E$13</f>
        <v>59903354.804710381</v>
      </c>
    </row>
    <row r="130" spans="1:21" ht="13.5" x14ac:dyDescent="0.25">
      <c r="A130" s="2" t="s">
        <v>37</v>
      </c>
      <c r="B130" s="2" t="s">
        <v>169</v>
      </c>
      <c r="C130" s="2" t="s">
        <v>176</v>
      </c>
      <c r="D130" s="2" t="s">
        <v>16</v>
      </c>
      <c r="E130" s="2" t="s">
        <v>28</v>
      </c>
      <c r="F130" s="2" t="s">
        <v>29</v>
      </c>
      <c r="G130" s="2" t="s">
        <v>30</v>
      </c>
      <c r="H130" s="3">
        <v>90000000</v>
      </c>
      <c r="I130" s="3">
        <f>H130*Deflator!$E$13</f>
        <v>130262311.16153851</v>
      </c>
      <c r="J130" s="3">
        <v>87000000</v>
      </c>
      <c r="K130" s="3">
        <f>J130*Deflator!$E$13</f>
        <v>125920234.12282056</v>
      </c>
      <c r="L130" s="3">
        <v>94555000.000000045</v>
      </c>
      <c r="M130" s="3">
        <f>L130*Deflator!$E$13</f>
        <v>136855031.46532533</v>
      </c>
      <c r="N130" s="3">
        <v>89236384.84999986</v>
      </c>
      <c r="O130" s="3">
        <v>72425585.120000005</v>
      </c>
      <c r="P130" s="3">
        <v>72134305.439999819</v>
      </c>
      <c r="Q130" s="3">
        <f>P130*Deflator!$E$13</f>
        <v>104404237.11829685</v>
      </c>
      <c r="R130" s="3">
        <v>21892242.309999969</v>
      </c>
      <c r="S130" s="3">
        <f>R130*Deflator!$E$13</f>
        <v>31685934.220100161</v>
      </c>
      <c r="T130" s="3">
        <v>94026547.749999791</v>
      </c>
      <c r="U130" s="3">
        <f>T130*Deflator!$E$13</f>
        <v>136090171.33839703</v>
      </c>
    </row>
    <row r="131" spans="1:21" ht="13.5" x14ac:dyDescent="0.25">
      <c r="A131" s="2" t="s">
        <v>37</v>
      </c>
      <c r="B131" s="2" t="s">
        <v>170</v>
      </c>
      <c r="C131" s="2" t="s">
        <v>176</v>
      </c>
      <c r="D131" s="2" t="s">
        <v>16</v>
      </c>
      <c r="E131" s="2" t="s">
        <v>28</v>
      </c>
      <c r="F131" s="2" t="s">
        <v>29</v>
      </c>
      <c r="G131" s="2" t="s">
        <v>30</v>
      </c>
      <c r="H131" s="3">
        <v>0</v>
      </c>
      <c r="I131" s="3">
        <f>H131*Deflator!$E$13</f>
        <v>0</v>
      </c>
      <c r="J131" s="3">
        <v>0</v>
      </c>
      <c r="K131" s="3">
        <f>J131*Deflator!$E$13</f>
        <v>0</v>
      </c>
      <c r="L131" s="3">
        <v>0</v>
      </c>
      <c r="M131" s="3">
        <f>L131*Deflator!$E$13</f>
        <v>0</v>
      </c>
      <c r="N131" s="3">
        <v>0</v>
      </c>
      <c r="O131" s="3">
        <v>0</v>
      </c>
      <c r="P131" s="3">
        <v>0</v>
      </c>
      <c r="Q131" s="3">
        <f>P131*Deflator!$E$13</f>
        <v>0</v>
      </c>
      <c r="R131" s="3">
        <v>0</v>
      </c>
      <c r="S131" s="3">
        <f>R131*Deflator!$E$13</f>
        <v>0</v>
      </c>
      <c r="T131" s="3">
        <v>0</v>
      </c>
      <c r="U131" s="3">
        <f>T131*Deflator!$E$13</f>
        <v>0</v>
      </c>
    </row>
    <row r="132" spans="1:21" ht="13.5" x14ac:dyDescent="0.25">
      <c r="A132" s="2" t="s">
        <v>37</v>
      </c>
      <c r="B132" s="2" t="s">
        <v>171</v>
      </c>
      <c r="C132" s="2" t="s">
        <v>176</v>
      </c>
      <c r="D132" s="2" t="s">
        <v>100</v>
      </c>
      <c r="E132" s="2" t="s">
        <v>101</v>
      </c>
      <c r="F132" s="2" t="s">
        <v>102</v>
      </c>
      <c r="G132" s="2" t="s">
        <v>103</v>
      </c>
      <c r="H132" s="3">
        <v>0</v>
      </c>
      <c r="I132" s="3">
        <f>H132*Deflator!$E$13</f>
        <v>0</v>
      </c>
      <c r="J132" s="3">
        <v>0</v>
      </c>
      <c r="K132" s="3">
        <f>J132*Deflator!$E$13</f>
        <v>0</v>
      </c>
      <c r="L132" s="3">
        <v>0</v>
      </c>
      <c r="M132" s="3">
        <f>L132*Deflator!$E$13</f>
        <v>0</v>
      </c>
      <c r="N132" s="3">
        <v>0</v>
      </c>
      <c r="O132" s="3">
        <v>0</v>
      </c>
      <c r="P132" s="3">
        <v>0</v>
      </c>
      <c r="Q132" s="3">
        <f>P132*Deflator!$E$13</f>
        <v>0</v>
      </c>
      <c r="R132" s="3">
        <v>672496.99999999988</v>
      </c>
      <c r="S132" s="3">
        <f>R132*Deflator!$E$13</f>
        <v>973344.59410223505</v>
      </c>
      <c r="T132" s="3">
        <v>672496.99999999988</v>
      </c>
      <c r="U132" s="3">
        <f>T132*Deflator!$E$13</f>
        <v>973344.59410223505</v>
      </c>
    </row>
    <row r="133" spans="1:21" ht="13.5" x14ac:dyDescent="0.25">
      <c r="A133" s="2" t="s">
        <v>37</v>
      </c>
      <c r="B133" s="2" t="s">
        <v>172</v>
      </c>
      <c r="C133" s="2" t="s">
        <v>176</v>
      </c>
      <c r="D133" s="2" t="s">
        <v>16</v>
      </c>
      <c r="E133" s="2" t="s">
        <v>17</v>
      </c>
      <c r="F133" s="2" t="s">
        <v>18</v>
      </c>
      <c r="G133" s="2" t="s">
        <v>30</v>
      </c>
      <c r="H133" s="3">
        <v>63720000</v>
      </c>
      <c r="I133" s="3">
        <f>H133*Deflator!$E$13</f>
        <v>92225716.302369267</v>
      </c>
      <c r="J133" s="3">
        <v>60720000</v>
      </c>
      <c r="K133" s="3">
        <f>J133*Deflator!$E$13</f>
        <v>87883639.263651311</v>
      </c>
      <c r="L133" s="3">
        <v>72719999.99999997</v>
      </c>
      <c r="M133" s="3">
        <f>L133*Deflator!$E$13</f>
        <v>105251947.41852307</v>
      </c>
      <c r="N133" s="3">
        <v>48127148.760000035</v>
      </c>
      <c r="O133" s="3">
        <v>15650420.900000006</v>
      </c>
      <c r="P133" s="3">
        <v>15204576.569999998</v>
      </c>
      <c r="Q133" s="3">
        <f>P133*Deflator!$E$13</f>
        <v>22006480.93600864</v>
      </c>
      <c r="R133" s="3">
        <v>33716082.370000012</v>
      </c>
      <c r="S133" s="3">
        <f>R133*Deflator!$E$13</f>
        <v>48799275.698100045</v>
      </c>
      <c r="T133" s="3">
        <v>48920658.940000005</v>
      </c>
      <c r="U133" s="3">
        <f>T133*Deflator!$E$13</f>
        <v>70805756.634108678</v>
      </c>
    </row>
    <row r="134" spans="1:21" ht="13.5" x14ac:dyDescent="0.25">
      <c r="A134" s="2" t="s">
        <v>37</v>
      </c>
      <c r="B134" s="2" t="s">
        <v>173</v>
      </c>
      <c r="C134" s="2" t="s">
        <v>176</v>
      </c>
      <c r="D134" s="2" t="s">
        <v>16</v>
      </c>
      <c r="E134" s="2" t="s">
        <v>17</v>
      </c>
      <c r="F134" s="2" t="s">
        <v>18</v>
      </c>
      <c r="G134" s="2" t="s">
        <v>30</v>
      </c>
      <c r="H134" s="3">
        <v>0</v>
      </c>
      <c r="I134" s="3">
        <f>H134*Deflator!$E$13</f>
        <v>0</v>
      </c>
      <c r="J134" s="3">
        <v>0</v>
      </c>
      <c r="K134" s="3">
        <f>J134*Deflator!$E$13</f>
        <v>0</v>
      </c>
      <c r="L134" s="3">
        <v>0</v>
      </c>
      <c r="M134" s="3">
        <f>L134*Deflator!$E$13</f>
        <v>0</v>
      </c>
      <c r="N134" s="3">
        <v>0</v>
      </c>
      <c r="O134" s="3">
        <v>0</v>
      </c>
      <c r="P134" s="3">
        <v>0</v>
      </c>
      <c r="Q134" s="3">
        <f>P134*Deflator!$E$13</f>
        <v>0</v>
      </c>
      <c r="R134" s="3">
        <v>10004546.850000007</v>
      </c>
      <c r="S134" s="3">
        <f>R134*Deflator!$E$13</f>
        <v>14480171.053387677</v>
      </c>
      <c r="T134" s="3">
        <v>10004546.850000007</v>
      </c>
      <c r="U134" s="3">
        <f>T134*Deflator!$E$13</f>
        <v>14480171.053387677</v>
      </c>
    </row>
    <row r="135" spans="1:21" ht="13.5" x14ac:dyDescent="0.25">
      <c r="A135" s="2" t="s">
        <v>38</v>
      </c>
      <c r="B135" s="2" t="s">
        <v>36</v>
      </c>
      <c r="C135" s="2" t="s">
        <v>176</v>
      </c>
      <c r="D135" s="2" t="s">
        <v>16</v>
      </c>
      <c r="E135" s="2" t="s">
        <v>17</v>
      </c>
      <c r="F135" s="2" t="s">
        <v>18</v>
      </c>
      <c r="G135" s="2" t="s">
        <v>30</v>
      </c>
      <c r="H135" s="3">
        <v>0</v>
      </c>
      <c r="I135" s="3">
        <f>H135*Deflator!$E$14</f>
        <v>0</v>
      </c>
      <c r="J135" s="3">
        <v>0</v>
      </c>
      <c r="K135" s="3">
        <f>J135*Deflator!$E$14</f>
        <v>0</v>
      </c>
      <c r="L135" s="3">
        <v>0</v>
      </c>
      <c r="M135" s="3">
        <f>L135*Deflator!$E$14</f>
        <v>0</v>
      </c>
      <c r="N135" s="3">
        <v>0</v>
      </c>
      <c r="O135" s="3">
        <v>0</v>
      </c>
      <c r="P135" s="3">
        <v>0</v>
      </c>
      <c r="Q135" s="3">
        <f>P135*Deflator!$E$14</f>
        <v>0</v>
      </c>
      <c r="R135" s="3">
        <v>0</v>
      </c>
      <c r="S135" s="3">
        <f>R135*Deflator!$E$14</f>
        <v>0</v>
      </c>
      <c r="T135" s="3">
        <v>0</v>
      </c>
      <c r="U135" s="3">
        <f>T135*Deflator!$E$14</f>
        <v>0</v>
      </c>
    </row>
    <row r="136" spans="1:21" ht="13.5" x14ac:dyDescent="0.25">
      <c r="A136" s="2" t="s">
        <v>38</v>
      </c>
      <c r="B136" s="2" t="s">
        <v>44</v>
      </c>
      <c r="C136" s="2" t="s">
        <v>176</v>
      </c>
      <c r="D136" s="2" t="s">
        <v>16</v>
      </c>
      <c r="E136" s="2" t="s">
        <v>28</v>
      </c>
      <c r="F136" s="2" t="s">
        <v>29</v>
      </c>
      <c r="G136" s="2" t="s">
        <v>30</v>
      </c>
      <c r="H136" s="3">
        <v>11100000</v>
      </c>
      <c r="I136" s="3">
        <f>H136*Deflator!$E$14</f>
        <v>15109404.749457393</v>
      </c>
      <c r="J136" s="3">
        <v>11100000</v>
      </c>
      <c r="K136" s="3">
        <f>J136*Deflator!$E$14</f>
        <v>15109404.749457393</v>
      </c>
      <c r="L136" s="3">
        <v>10550000</v>
      </c>
      <c r="M136" s="3">
        <f>L136*Deflator!$E$14</f>
        <v>14360740.550159955</v>
      </c>
      <c r="N136" s="3">
        <v>8987738.4099999983</v>
      </c>
      <c r="O136" s="3">
        <v>7964028.8299999963</v>
      </c>
      <c r="P136" s="3">
        <v>7964028.8299999982</v>
      </c>
      <c r="Q136" s="3">
        <f>P136*Deflator!$E$14</f>
        <v>10840696.849443026</v>
      </c>
      <c r="R136" s="3">
        <v>5419006.9299999997</v>
      </c>
      <c r="S136" s="3">
        <f>R136*Deflator!$E$14</f>
        <v>7376393.6077013081</v>
      </c>
      <c r="T136" s="3">
        <v>13383035.759999998</v>
      </c>
      <c r="U136" s="3">
        <f>T136*Deflator!$E$14</f>
        <v>18217090.457144335</v>
      </c>
    </row>
    <row r="137" spans="1:21" ht="13.5" x14ac:dyDescent="0.25">
      <c r="A137" s="2" t="s">
        <v>38</v>
      </c>
      <c r="B137" s="2" t="s">
        <v>44</v>
      </c>
      <c r="C137" s="2" t="s">
        <v>176</v>
      </c>
      <c r="D137" s="2" t="s">
        <v>16</v>
      </c>
      <c r="E137" s="2" t="s">
        <v>17</v>
      </c>
      <c r="F137" s="2" t="s">
        <v>18</v>
      </c>
      <c r="G137" s="2" t="s">
        <v>30</v>
      </c>
      <c r="H137" s="3">
        <v>14830000</v>
      </c>
      <c r="I137" s="3">
        <f>H137*Deflator!$E$14</f>
        <v>20186709.228329111</v>
      </c>
      <c r="J137" s="3">
        <v>14830000</v>
      </c>
      <c r="K137" s="3">
        <f>J137*Deflator!$E$14</f>
        <v>20186709.228329111</v>
      </c>
      <c r="L137" s="3">
        <v>14830000</v>
      </c>
      <c r="M137" s="3">
        <f>L137*Deflator!$E$14</f>
        <v>20186709.228329111</v>
      </c>
      <c r="N137" s="3">
        <v>13829999.999999998</v>
      </c>
      <c r="O137" s="3">
        <v>12705936.92</v>
      </c>
      <c r="P137" s="3">
        <v>12705936.919999998</v>
      </c>
      <c r="Q137" s="3">
        <f>P137*Deflator!$E$14</f>
        <v>17295418.34642829</v>
      </c>
      <c r="R137" s="3">
        <v>6462888.9500000002</v>
      </c>
      <c r="S137" s="3">
        <f>R137*Deflator!$E$14</f>
        <v>8797333.7834545691</v>
      </c>
      <c r="T137" s="3">
        <v>19168825.869999997</v>
      </c>
      <c r="U137" s="3">
        <f>T137*Deflator!$E$14</f>
        <v>26092752.129882857</v>
      </c>
    </row>
    <row r="138" spans="1:21" ht="13.5" x14ac:dyDescent="0.25">
      <c r="A138" s="2" t="s">
        <v>38</v>
      </c>
      <c r="B138" s="2" t="s">
        <v>45</v>
      </c>
      <c r="C138" s="2" t="s">
        <v>175</v>
      </c>
      <c r="D138" s="2" t="s">
        <v>16</v>
      </c>
      <c r="E138" s="2" t="s">
        <v>17</v>
      </c>
      <c r="F138" s="2" t="s">
        <v>18</v>
      </c>
      <c r="G138" s="2" t="s">
        <v>30</v>
      </c>
      <c r="H138" s="3">
        <v>0</v>
      </c>
      <c r="I138" s="3">
        <f>H138*Deflator!$E$14</f>
        <v>0</v>
      </c>
      <c r="J138" s="3">
        <v>25000000</v>
      </c>
      <c r="K138" s="3">
        <f>J138*Deflator!$E$14</f>
        <v>34030190.877156287</v>
      </c>
      <c r="L138" s="3">
        <v>25000000</v>
      </c>
      <c r="M138" s="3">
        <f>L138*Deflator!$E$14</f>
        <v>34030190.877156287</v>
      </c>
      <c r="N138" s="3">
        <v>0</v>
      </c>
      <c r="O138" s="3">
        <v>0</v>
      </c>
      <c r="P138" s="3">
        <v>0</v>
      </c>
      <c r="Q138" s="3">
        <f>P138*Deflator!$E$14</f>
        <v>0</v>
      </c>
      <c r="R138" s="3">
        <v>10568013.560000001</v>
      </c>
      <c r="S138" s="3">
        <f>R138*Deflator!$E$14</f>
        <v>14385260.745567041</v>
      </c>
      <c r="T138" s="3">
        <v>10568013.560000001</v>
      </c>
      <c r="U138" s="3">
        <f>T138*Deflator!$E$14</f>
        <v>14385260.745567041</v>
      </c>
    </row>
    <row r="139" spans="1:21" ht="13.5" x14ac:dyDescent="0.25">
      <c r="A139" s="2" t="s">
        <v>38</v>
      </c>
      <c r="B139" s="2" t="s">
        <v>55</v>
      </c>
      <c r="C139" s="2" t="s">
        <v>175</v>
      </c>
      <c r="D139" s="2" t="s">
        <v>16</v>
      </c>
      <c r="E139" s="2" t="s">
        <v>28</v>
      </c>
      <c r="F139" s="2" t="s">
        <v>29</v>
      </c>
      <c r="G139" s="2" t="s">
        <v>30</v>
      </c>
      <c r="H139" s="3">
        <v>9680000</v>
      </c>
      <c r="I139" s="3">
        <f>H139*Deflator!$E$14</f>
        <v>13176489.907634916</v>
      </c>
      <c r="J139" s="3">
        <v>11316000</v>
      </c>
      <c r="K139" s="3">
        <f>J139*Deflator!$E$14</f>
        <v>15403425.598636024</v>
      </c>
      <c r="L139" s="3">
        <v>11315999.999999998</v>
      </c>
      <c r="M139" s="3">
        <f>L139*Deflator!$E$14</f>
        <v>15403425.598636022</v>
      </c>
      <c r="N139" s="3">
        <v>10887786.020000001</v>
      </c>
      <c r="O139" s="3">
        <v>8563605.870000001</v>
      </c>
      <c r="P139" s="3">
        <v>8563605.8699999992</v>
      </c>
      <c r="Q139" s="3">
        <f>P139*Deflator!$E$14</f>
        <v>11656845.694113441</v>
      </c>
      <c r="R139" s="3">
        <v>1072545.1399999999</v>
      </c>
      <c r="S139" s="3">
        <f>R139*Deflator!$E$14</f>
        <v>1459956.6335426525</v>
      </c>
      <c r="T139" s="3">
        <v>9636151.0099999979</v>
      </c>
      <c r="U139" s="3">
        <f>T139*Deflator!$E$14</f>
        <v>13116802.327656092</v>
      </c>
    </row>
    <row r="140" spans="1:21" ht="13.5" x14ac:dyDescent="0.25">
      <c r="A140" s="2" t="s">
        <v>38</v>
      </c>
      <c r="B140" s="2" t="s">
        <v>61</v>
      </c>
      <c r="C140" s="2" t="s">
        <v>175</v>
      </c>
      <c r="D140" s="2" t="s">
        <v>16</v>
      </c>
      <c r="E140" s="2" t="s">
        <v>28</v>
      </c>
      <c r="F140" s="2" t="s">
        <v>29</v>
      </c>
      <c r="G140" s="2" t="s">
        <v>30</v>
      </c>
      <c r="H140" s="3">
        <v>3000000</v>
      </c>
      <c r="I140" s="3">
        <f>H140*Deflator!$E$14</f>
        <v>4083622.9052587547</v>
      </c>
      <c r="J140" s="3">
        <v>2850000</v>
      </c>
      <c r="K140" s="3">
        <f>J140*Deflator!$E$14</f>
        <v>3879441.7599958172</v>
      </c>
      <c r="L140" s="3">
        <v>2850000</v>
      </c>
      <c r="M140" s="3">
        <f>L140*Deflator!$E$14</f>
        <v>3879441.7599958172</v>
      </c>
      <c r="N140" s="3">
        <v>0</v>
      </c>
      <c r="O140" s="3">
        <v>0</v>
      </c>
      <c r="P140" s="3">
        <v>0</v>
      </c>
      <c r="Q140" s="3">
        <f>P140*Deflator!$E$14</f>
        <v>0</v>
      </c>
      <c r="R140" s="3">
        <v>0</v>
      </c>
      <c r="S140" s="3">
        <f>R140*Deflator!$E$14</f>
        <v>0</v>
      </c>
      <c r="T140" s="3">
        <v>0</v>
      </c>
      <c r="U140" s="3">
        <f>T140*Deflator!$E$14</f>
        <v>0</v>
      </c>
    </row>
    <row r="141" spans="1:21" ht="13.5" x14ac:dyDescent="0.25">
      <c r="A141" s="2" t="s">
        <v>38</v>
      </c>
      <c r="B141" s="2" t="s">
        <v>62</v>
      </c>
      <c r="C141" s="2" t="s">
        <v>175</v>
      </c>
      <c r="D141" s="2" t="s">
        <v>16</v>
      </c>
      <c r="E141" s="2" t="s">
        <v>28</v>
      </c>
      <c r="F141" s="2" t="s">
        <v>29</v>
      </c>
      <c r="G141" s="2" t="s">
        <v>30</v>
      </c>
      <c r="H141" s="3">
        <v>42000000</v>
      </c>
      <c r="I141" s="3">
        <f>H141*Deflator!$E$14</f>
        <v>57170720.673622571</v>
      </c>
      <c r="J141" s="3">
        <v>39900000</v>
      </c>
      <c r="K141" s="3">
        <f>J141*Deflator!$E$14</f>
        <v>54312184.639941439</v>
      </c>
      <c r="L141" s="3">
        <v>27930000</v>
      </c>
      <c r="M141" s="3">
        <f>L141*Deflator!$E$14</f>
        <v>38018529.24795901</v>
      </c>
      <c r="N141" s="3">
        <v>5091719.830000001</v>
      </c>
      <c r="O141" s="3">
        <v>2099688.5399999996</v>
      </c>
      <c r="P141" s="3">
        <v>1943496.4499999997</v>
      </c>
      <c r="Q141" s="3">
        <f>P141*Deflator!$E$14</f>
        <v>2645502.2065030253</v>
      </c>
      <c r="R141" s="3">
        <v>12931941.369999997</v>
      </c>
      <c r="S141" s="3">
        <f>R141*Deflator!$E$14</f>
        <v>17603057.329331756</v>
      </c>
      <c r="T141" s="3">
        <v>14875437.819999997</v>
      </c>
      <c r="U141" s="3">
        <f>T141*Deflator!$E$14</f>
        <v>20248559.535834782</v>
      </c>
    </row>
    <row r="142" spans="1:21" ht="13.5" x14ac:dyDescent="0.25">
      <c r="A142" s="2" t="s">
        <v>38</v>
      </c>
      <c r="B142" s="2" t="s">
        <v>63</v>
      </c>
      <c r="C142" s="2" t="s">
        <v>175</v>
      </c>
      <c r="D142" s="2" t="s">
        <v>16</v>
      </c>
      <c r="E142" s="2" t="s">
        <v>28</v>
      </c>
      <c r="F142" s="2" t="s">
        <v>29</v>
      </c>
      <c r="G142" s="2" t="s">
        <v>30</v>
      </c>
      <c r="H142" s="3">
        <v>5000000</v>
      </c>
      <c r="I142" s="3">
        <f>H142*Deflator!$E$14</f>
        <v>6806038.175431258</v>
      </c>
      <c r="J142" s="3">
        <v>4750000</v>
      </c>
      <c r="K142" s="3">
        <f>J142*Deflator!$E$14</f>
        <v>6465736.2666596957</v>
      </c>
      <c r="L142" s="3">
        <v>3325000</v>
      </c>
      <c r="M142" s="3">
        <f>L142*Deflator!$E$14</f>
        <v>4526015.3866617866</v>
      </c>
      <c r="N142" s="3">
        <v>14272.32</v>
      </c>
      <c r="O142" s="3">
        <v>12021.2</v>
      </c>
      <c r="P142" s="3">
        <v>12021.2</v>
      </c>
      <c r="Q142" s="3">
        <f>P142*Deflator!$E$14</f>
        <v>16363.349222898849</v>
      </c>
      <c r="R142" s="3">
        <v>11292.6</v>
      </c>
      <c r="S142" s="3">
        <f>R142*Deflator!$E$14</f>
        <v>15371.573339975006</v>
      </c>
      <c r="T142" s="3">
        <v>23313.800000000003</v>
      </c>
      <c r="U142" s="3">
        <f>T142*Deflator!$E$14</f>
        <v>31734.922562873857</v>
      </c>
    </row>
    <row r="143" spans="1:21" ht="13.5" x14ac:dyDescent="0.25">
      <c r="A143" s="2" t="s">
        <v>38</v>
      </c>
      <c r="B143" s="2" t="s">
        <v>64</v>
      </c>
      <c r="C143" s="2" t="s">
        <v>175</v>
      </c>
      <c r="D143" s="2" t="s">
        <v>16</v>
      </c>
      <c r="E143" s="2" t="s">
        <v>28</v>
      </c>
      <c r="F143" s="2" t="s">
        <v>29</v>
      </c>
      <c r="G143" s="2" t="s">
        <v>30</v>
      </c>
      <c r="H143" s="3">
        <v>180000000</v>
      </c>
      <c r="I143" s="3">
        <f>H143*Deflator!$E$14</f>
        <v>245017374.31552529</v>
      </c>
      <c r="J143" s="3">
        <v>163450000</v>
      </c>
      <c r="K143" s="3">
        <f>J143*Deflator!$E$14</f>
        <v>222489387.95484784</v>
      </c>
      <c r="L143" s="3">
        <v>115219550</v>
      </c>
      <c r="M143" s="3">
        <f>L143*Deflator!$E$14</f>
        <v>156837731.17120212</v>
      </c>
      <c r="N143" s="3">
        <v>91514574</v>
      </c>
      <c r="O143" s="3">
        <v>22018262.300000001</v>
      </c>
      <c r="P143" s="3">
        <v>22018262.300000001</v>
      </c>
      <c r="Q143" s="3">
        <f>P143*Deflator!$E$14</f>
        <v>29971426.754091773</v>
      </c>
      <c r="R143" s="3">
        <v>69288051.090000004</v>
      </c>
      <c r="S143" s="3">
        <f>R143*Deflator!$E$14</f>
        <v>94315424.163954288</v>
      </c>
      <c r="T143" s="3">
        <v>91306313.390000001</v>
      </c>
      <c r="U143" s="3">
        <f>T143*Deflator!$E$14</f>
        <v>124286850.91804606</v>
      </c>
    </row>
    <row r="144" spans="1:21" ht="13.5" x14ac:dyDescent="0.25">
      <c r="A144" s="2" t="s">
        <v>38</v>
      </c>
      <c r="B144" s="2" t="s">
        <v>65</v>
      </c>
      <c r="C144" s="2" t="s">
        <v>175</v>
      </c>
      <c r="D144" s="2" t="s">
        <v>16</v>
      </c>
      <c r="E144" s="2" t="s">
        <v>28</v>
      </c>
      <c r="F144" s="2" t="s">
        <v>29</v>
      </c>
      <c r="G144" s="2" t="s">
        <v>30</v>
      </c>
      <c r="H144" s="3">
        <v>0</v>
      </c>
      <c r="I144" s="3">
        <f>H144*Deflator!$E$14</f>
        <v>0</v>
      </c>
      <c r="J144" s="3">
        <v>2000000</v>
      </c>
      <c r="K144" s="3">
        <f>J144*Deflator!$E$14</f>
        <v>2722415.2701725033</v>
      </c>
      <c r="L144" s="3">
        <v>1999999.9999999998</v>
      </c>
      <c r="M144" s="3">
        <f>L144*Deflator!$E$14</f>
        <v>2722415.2701725028</v>
      </c>
      <c r="N144" s="3">
        <v>896692.97</v>
      </c>
      <c r="O144" s="3">
        <v>0</v>
      </c>
      <c r="P144" s="3">
        <v>0</v>
      </c>
      <c r="Q144" s="3">
        <f>P144*Deflator!$E$14</f>
        <v>0</v>
      </c>
      <c r="R144" s="3">
        <v>165321.25</v>
      </c>
      <c r="S144" s="3">
        <f>R144*Deflator!$E$14</f>
        <v>225036.54774200299</v>
      </c>
      <c r="T144" s="3">
        <v>165321.25</v>
      </c>
      <c r="U144" s="3">
        <f>T144*Deflator!$E$14</f>
        <v>225036.54774200299</v>
      </c>
    </row>
    <row r="145" spans="1:21" ht="13.5" x14ac:dyDescent="0.25">
      <c r="A145" s="2" t="s">
        <v>38</v>
      </c>
      <c r="B145" s="2" t="s">
        <v>67</v>
      </c>
      <c r="C145" s="2" t="s">
        <v>175</v>
      </c>
      <c r="D145" s="2" t="s">
        <v>16</v>
      </c>
      <c r="E145" s="2" t="s">
        <v>28</v>
      </c>
      <c r="F145" s="2" t="s">
        <v>29</v>
      </c>
      <c r="G145" s="2" t="s">
        <v>30</v>
      </c>
      <c r="H145" s="3">
        <v>0</v>
      </c>
      <c r="I145" s="3">
        <f>H145*Deflator!$E$14</f>
        <v>0</v>
      </c>
      <c r="J145" s="3">
        <v>0</v>
      </c>
      <c r="K145" s="3">
        <f>J145*Deflator!$E$14</f>
        <v>0</v>
      </c>
      <c r="L145" s="3">
        <v>0</v>
      </c>
      <c r="M145" s="3">
        <f>L145*Deflator!$E$14</f>
        <v>0</v>
      </c>
      <c r="N145" s="3">
        <v>0</v>
      </c>
      <c r="O145" s="3">
        <v>0</v>
      </c>
      <c r="P145" s="3">
        <v>0</v>
      </c>
      <c r="Q145" s="3">
        <f>P145*Deflator!$E$14</f>
        <v>0</v>
      </c>
      <c r="R145" s="3">
        <v>490300</v>
      </c>
      <c r="S145" s="3">
        <f>R145*Deflator!$E$14</f>
        <v>667400.10348278913</v>
      </c>
      <c r="T145" s="3">
        <v>490300</v>
      </c>
      <c r="U145" s="3">
        <f>T145*Deflator!$E$14</f>
        <v>667400.10348278913</v>
      </c>
    </row>
    <row r="146" spans="1:21" ht="13.5" x14ac:dyDescent="0.25">
      <c r="A146" s="2" t="s">
        <v>38</v>
      </c>
      <c r="B146" s="2" t="s">
        <v>68</v>
      </c>
      <c r="C146" s="2" t="s">
        <v>175</v>
      </c>
      <c r="D146" s="2" t="s">
        <v>16</v>
      </c>
      <c r="E146" s="2" t="s">
        <v>28</v>
      </c>
      <c r="F146" s="2" t="s">
        <v>29</v>
      </c>
      <c r="G146" s="2" t="s">
        <v>30</v>
      </c>
      <c r="H146" s="3">
        <v>0</v>
      </c>
      <c r="I146" s="3">
        <f>H146*Deflator!$E$14</f>
        <v>0</v>
      </c>
      <c r="J146" s="3">
        <v>2000000</v>
      </c>
      <c r="K146" s="3">
        <f>J146*Deflator!$E$14</f>
        <v>2722415.2701725033</v>
      </c>
      <c r="L146" s="3">
        <v>2000000</v>
      </c>
      <c r="M146" s="3">
        <f>L146*Deflator!$E$14</f>
        <v>2722415.2701725033</v>
      </c>
      <c r="N146" s="3">
        <v>0</v>
      </c>
      <c r="O146" s="3">
        <v>0</v>
      </c>
      <c r="P146" s="3">
        <v>0</v>
      </c>
      <c r="Q146" s="3">
        <f>P146*Deflator!$E$14</f>
        <v>0</v>
      </c>
      <c r="R146" s="3">
        <v>0</v>
      </c>
      <c r="S146" s="3">
        <f>R146*Deflator!$E$14</f>
        <v>0</v>
      </c>
      <c r="T146" s="3">
        <v>0</v>
      </c>
      <c r="U146" s="3">
        <f>T146*Deflator!$E$14</f>
        <v>0</v>
      </c>
    </row>
    <row r="147" spans="1:21" ht="13.5" x14ac:dyDescent="0.25">
      <c r="A147" s="2" t="s">
        <v>38</v>
      </c>
      <c r="B147" s="2" t="s">
        <v>69</v>
      </c>
      <c r="C147" s="2" t="s">
        <v>175</v>
      </c>
      <c r="D147" s="2" t="s">
        <v>16</v>
      </c>
      <c r="E147" s="2" t="s">
        <v>28</v>
      </c>
      <c r="F147" s="2" t="s">
        <v>29</v>
      </c>
      <c r="G147" s="2" t="s">
        <v>30</v>
      </c>
      <c r="H147" s="3">
        <v>0</v>
      </c>
      <c r="I147" s="3">
        <f>H147*Deflator!$E$14</f>
        <v>0</v>
      </c>
      <c r="J147" s="3">
        <v>0</v>
      </c>
      <c r="K147" s="3">
        <f>J147*Deflator!$E$14</f>
        <v>0</v>
      </c>
      <c r="L147" s="3">
        <v>0</v>
      </c>
      <c r="M147" s="3">
        <f>L147*Deflator!$E$14</f>
        <v>0</v>
      </c>
      <c r="N147" s="3">
        <v>0</v>
      </c>
      <c r="O147" s="3">
        <v>0</v>
      </c>
      <c r="P147" s="3">
        <v>0</v>
      </c>
      <c r="Q147" s="3">
        <f>P147*Deflator!$E$14</f>
        <v>0</v>
      </c>
      <c r="R147" s="3">
        <v>18555.63</v>
      </c>
      <c r="S147" s="3">
        <f>R147*Deflator!$E$14</f>
        <v>25258.065229835505</v>
      </c>
      <c r="T147" s="3">
        <v>18555.63</v>
      </c>
      <c r="U147" s="3">
        <f>T147*Deflator!$E$14</f>
        <v>25258.065229835505</v>
      </c>
    </row>
    <row r="148" spans="1:21" ht="13.5" x14ac:dyDescent="0.25">
      <c r="A148" s="2" t="s">
        <v>38</v>
      </c>
      <c r="B148" s="2" t="s">
        <v>70</v>
      </c>
      <c r="C148" s="2" t="s">
        <v>175</v>
      </c>
      <c r="D148" s="2" t="s">
        <v>16</v>
      </c>
      <c r="E148" s="2" t="s">
        <v>28</v>
      </c>
      <c r="F148" s="2" t="s">
        <v>29</v>
      </c>
      <c r="G148" s="2" t="s">
        <v>30</v>
      </c>
      <c r="H148" s="3">
        <v>20640000</v>
      </c>
      <c r="I148" s="3">
        <f>H148*Deflator!$E$14</f>
        <v>28095325.588180233</v>
      </c>
      <c r="J148" s="3">
        <v>19708000</v>
      </c>
      <c r="K148" s="3">
        <f>J148*Deflator!$E$14</f>
        <v>26826680.072279848</v>
      </c>
      <c r="L148" s="3">
        <v>15025600</v>
      </c>
      <c r="M148" s="3">
        <f>L148*Deflator!$E$14</f>
        <v>20452961.441751983</v>
      </c>
      <c r="N148" s="3">
        <v>6314769.4700000007</v>
      </c>
      <c r="O148" s="3">
        <v>3802882.57</v>
      </c>
      <c r="P148" s="3">
        <v>3734939.57</v>
      </c>
      <c r="Q148" s="3">
        <f>P148*Deflator!$E$14</f>
        <v>5084028.2592697619</v>
      </c>
      <c r="R148" s="3">
        <v>7109915.8900000006</v>
      </c>
      <c r="S148" s="3">
        <f>R148*Deflator!$E$14</f>
        <v>9678071.7942890637</v>
      </c>
      <c r="T148" s="3">
        <v>10844855.460000001</v>
      </c>
      <c r="U148" s="3">
        <f>T148*Deflator!$E$14</f>
        <v>14762100.053558825</v>
      </c>
    </row>
    <row r="149" spans="1:21" ht="13.5" x14ac:dyDescent="0.25">
      <c r="A149" s="2" t="s">
        <v>38</v>
      </c>
      <c r="B149" s="2" t="s">
        <v>73</v>
      </c>
      <c r="C149" s="2" t="s">
        <v>176</v>
      </c>
      <c r="D149" s="2" t="s">
        <v>16</v>
      </c>
      <c r="E149" s="2" t="s">
        <v>28</v>
      </c>
      <c r="F149" s="2" t="s">
        <v>29</v>
      </c>
      <c r="G149" s="2" t="s">
        <v>30</v>
      </c>
      <c r="H149" s="3">
        <v>0</v>
      </c>
      <c r="I149" s="3">
        <f>H149*Deflator!$E$14</f>
        <v>0</v>
      </c>
      <c r="J149" s="3">
        <v>0</v>
      </c>
      <c r="K149" s="3">
        <f>J149*Deflator!$E$14</f>
        <v>0</v>
      </c>
      <c r="L149" s="3">
        <v>0</v>
      </c>
      <c r="M149" s="3">
        <f>L149*Deflator!$E$14</f>
        <v>0</v>
      </c>
      <c r="N149" s="3">
        <v>0</v>
      </c>
      <c r="O149" s="3">
        <v>0</v>
      </c>
      <c r="P149" s="3">
        <v>0</v>
      </c>
      <c r="Q149" s="3">
        <f>P149*Deflator!$E$14</f>
        <v>0</v>
      </c>
      <c r="R149" s="3">
        <v>0</v>
      </c>
      <c r="S149" s="3">
        <f>R149*Deflator!$E$14</f>
        <v>0</v>
      </c>
      <c r="T149" s="3">
        <v>0</v>
      </c>
      <c r="U149" s="3">
        <f>T149*Deflator!$E$14</f>
        <v>0</v>
      </c>
    </row>
    <row r="150" spans="1:21" ht="13.5" x14ac:dyDescent="0.25">
      <c r="A150" s="2" t="s">
        <v>38</v>
      </c>
      <c r="B150" s="2" t="s">
        <v>81</v>
      </c>
      <c r="C150" s="2" t="s">
        <v>176</v>
      </c>
      <c r="D150" s="2" t="s">
        <v>16</v>
      </c>
      <c r="E150" s="2" t="s">
        <v>28</v>
      </c>
      <c r="F150" s="2" t="s">
        <v>29</v>
      </c>
      <c r="G150" s="2" t="s">
        <v>30</v>
      </c>
      <c r="H150" s="3">
        <v>2600000</v>
      </c>
      <c r="I150" s="3">
        <f>H150*Deflator!$E$14</f>
        <v>3539139.8512242544</v>
      </c>
      <c r="J150" s="3">
        <v>2600000</v>
      </c>
      <c r="K150" s="3">
        <f>J150*Deflator!$E$14</f>
        <v>3539139.8512242544</v>
      </c>
      <c r="L150" s="3">
        <v>2039120.0000000005</v>
      </c>
      <c r="M150" s="3">
        <f>L150*Deflator!$E$14</f>
        <v>2775665.7128570783</v>
      </c>
      <c r="N150" s="3">
        <v>1956733.8000000005</v>
      </c>
      <c r="O150" s="3">
        <v>1643126.09</v>
      </c>
      <c r="P150" s="3">
        <v>1643126.09</v>
      </c>
      <c r="Q150" s="3">
        <f>P150*Deflator!$E$14</f>
        <v>2236635.7791174194</v>
      </c>
      <c r="R150" s="3">
        <v>363506.25</v>
      </c>
      <c r="S150" s="3">
        <f>R150*Deflator!$E$14</f>
        <v>494807.48290157178</v>
      </c>
      <c r="T150" s="3">
        <v>2006632.34</v>
      </c>
      <c r="U150" s="3">
        <f>T150*Deflator!$E$14</f>
        <v>2731443.2620189912</v>
      </c>
    </row>
    <row r="151" spans="1:21" ht="13.5" x14ac:dyDescent="0.25">
      <c r="A151" s="2" t="s">
        <v>38</v>
      </c>
      <c r="B151" s="2" t="s">
        <v>90</v>
      </c>
      <c r="C151" s="2" t="s">
        <v>176</v>
      </c>
      <c r="D151" s="2" t="s">
        <v>16</v>
      </c>
      <c r="E151" s="2" t="s">
        <v>28</v>
      </c>
      <c r="F151" s="2" t="s">
        <v>29</v>
      </c>
      <c r="G151" s="2" t="s">
        <v>30</v>
      </c>
      <c r="H151" s="3">
        <v>2650000</v>
      </c>
      <c r="I151" s="3">
        <f>H151*Deflator!$E$14</f>
        <v>3607200.232978567</v>
      </c>
      <c r="J151" s="3">
        <v>2650000</v>
      </c>
      <c r="K151" s="3">
        <f>J151*Deflator!$E$14</f>
        <v>3607200.232978567</v>
      </c>
      <c r="L151" s="3">
        <v>2408000</v>
      </c>
      <c r="M151" s="3">
        <f>L151*Deflator!$E$14</f>
        <v>3277787.9852876938</v>
      </c>
      <c r="N151" s="3">
        <v>2400378.9299999997</v>
      </c>
      <c r="O151" s="3">
        <v>2382463.2100000004</v>
      </c>
      <c r="P151" s="3">
        <v>2381276.4499999997</v>
      </c>
      <c r="Q151" s="3">
        <f>P151*Deflator!$E$14</f>
        <v>3241411.6849910845</v>
      </c>
      <c r="R151" s="3">
        <v>353404.04999999993</v>
      </c>
      <c r="S151" s="3">
        <f>R151*Deflator!$E$14</f>
        <v>481056.29113040335</v>
      </c>
      <c r="T151" s="3">
        <v>2734680.4999999995</v>
      </c>
      <c r="U151" s="3">
        <f>T151*Deflator!$E$14</f>
        <v>3722467.9761214876</v>
      </c>
    </row>
    <row r="152" spans="1:21" ht="13.5" x14ac:dyDescent="0.25">
      <c r="A152" s="2" t="s">
        <v>38</v>
      </c>
      <c r="B152" s="2" t="s">
        <v>91</v>
      </c>
      <c r="C152" s="2" t="s">
        <v>176</v>
      </c>
      <c r="D152" s="2" t="s">
        <v>16</v>
      </c>
      <c r="E152" s="2" t="s">
        <v>28</v>
      </c>
      <c r="F152" s="2" t="s">
        <v>29</v>
      </c>
      <c r="G152" s="2" t="s">
        <v>30</v>
      </c>
      <c r="H152" s="3">
        <v>9000000</v>
      </c>
      <c r="I152" s="3">
        <f>H152*Deflator!$E$14</f>
        <v>12250868.715776265</v>
      </c>
      <c r="J152" s="3">
        <v>8837500</v>
      </c>
      <c r="K152" s="3">
        <f>J152*Deflator!$E$14</f>
        <v>12029672.475074749</v>
      </c>
      <c r="L152" s="3">
        <v>11488749.999999998</v>
      </c>
      <c r="M152" s="3">
        <f>L152*Deflator!$E$14</f>
        <v>15638574.217597172</v>
      </c>
      <c r="N152" s="3">
        <v>11435285.279999996</v>
      </c>
      <c r="O152" s="3">
        <v>7208226.5999999978</v>
      </c>
      <c r="P152" s="3">
        <v>7161266.8099999987</v>
      </c>
      <c r="Q152" s="3">
        <f>P152*Deflator!$E$14</f>
        <v>9747971.0586617645</v>
      </c>
      <c r="R152" s="3">
        <v>3113295.9199999995</v>
      </c>
      <c r="S152" s="3">
        <f>R152*Deflator!$E$14</f>
        <v>4237842.1765868757</v>
      </c>
      <c r="T152" s="3">
        <v>10274562.729999999</v>
      </c>
      <c r="U152" s="3">
        <f>T152*Deflator!$E$14</f>
        <v>13985813.23524864</v>
      </c>
    </row>
    <row r="153" spans="1:21" ht="13.5" x14ac:dyDescent="0.25">
      <c r="A153" s="2" t="s">
        <v>38</v>
      </c>
      <c r="B153" s="2" t="s">
        <v>92</v>
      </c>
      <c r="C153" s="2" t="s">
        <v>176</v>
      </c>
      <c r="D153" s="2" t="s">
        <v>16</v>
      </c>
      <c r="E153" s="2" t="s">
        <v>93</v>
      </c>
      <c r="F153" s="2" t="s">
        <v>94</v>
      </c>
      <c r="G153" s="2" t="s">
        <v>30</v>
      </c>
      <c r="H153" s="3">
        <v>5000000</v>
      </c>
      <c r="I153" s="3">
        <f>H153*Deflator!$E$14</f>
        <v>6806038.175431258</v>
      </c>
      <c r="J153" s="3">
        <v>5000000</v>
      </c>
      <c r="K153" s="3">
        <f>J153*Deflator!$E$14</f>
        <v>6806038.175431258</v>
      </c>
      <c r="L153" s="3">
        <v>4000000</v>
      </c>
      <c r="M153" s="3">
        <f>L153*Deflator!$E$14</f>
        <v>5444830.5403450066</v>
      </c>
      <c r="N153" s="3">
        <v>691644.85</v>
      </c>
      <c r="O153" s="3">
        <v>21189.360000000001</v>
      </c>
      <c r="P153" s="3">
        <v>21189.360000000001</v>
      </c>
      <c r="Q153" s="3">
        <f>P153*Deflator!$E$14</f>
        <v>28843.118614591218</v>
      </c>
      <c r="R153" s="3">
        <v>1097164.0899999999</v>
      </c>
      <c r="S153" s="3">
        <f>R153*Deflator!$E$14</f>
        <v>1493468.1362504591</v>
      </c>
      <c r="T153" s="3">
        <v>1118353.45</v>
      </c>
      <c r="U153" s="3">
        <f>T153*Deflator!$E$14</f>
        <v>1522311.2548650505</v>
      </c>
    </row>
    <row r="154" spans="1:21" ht="13.5" x14ac:dyDescent="0.25">
      <c r="A154" s="2" t="s">
        <v>38</v>
      </c>
      <c r="B154" s="2" t="s">
        <v>95</v>
      </c>
      <c r="C154" s="2" t="s">
        <v>176</v>
      </c>
      <c r="D154" s="2" t="s">
        <v>16</v>
      </c>
      <c r="E154" s="2" t="s">
        <v>17</v>
      </c>
      <c r="F154" s="2" t="s">
        <v>18</v>
      </c>
      <c r="G154" s="2" t="s">
        <v>30</v>
      </c>
      <c r="H154" s="3">
        <v>11340000</v>
      </c>
      <c r="I154" s="3">
        <f>H154*Deflator!$E$14</f>
        <v>15436094.581878094</v>
      </c>
      <c r="J154" s="3">
        <v>11340000</v>
      </c>
      <c r="K154" s="3">
        <f>J154*Deflator!$E$14</f>
        <v>15436094.581878094</v>
      </c>
      <c r="L154" s="3">
        <v>11340000</v>
      </c>
      <c r="M154" s="3">
        <f>L154*Deflator!$E$14</f>
        <v>15436094.581878094</v>
      </c>
      <c r="N154" s="3">
        <v>9340000</v>
      </c>
      <c r="O154" s="3">
        <v>1982087.1099999999</v>
      </c>
      <c r="P154" s="3">
        <v>1982087.11</v>
      </c>
      <c r="Q154" s="3">
        <f>P154*Deflator!$E$14</f>
        <v>2698032.1075380431</v>
      </c>
      <c r="R154" s="3">
        <v>6661873.9099999992</v>
      </c>
      <c r="S154" s="3">
        <f>R154*Deflator!$E$14</f>
        <v>9068193.6302738991</v>
      </c>
      <c r="T154" s="3">
        <v>8643961.0199999996</v>
      </c>
      <c r="U154" s="3">
        <f>T154*Deflator!$E$14</f>
        <v>11766225.737811944</v>
      </c>
    </row>
    <row r="155" spans="1:21" ht="13.5" x14ac:dyDescent="0.25">
      <c r="A155" s="2" t="s">
        <v>38</v>
      </c>
      <c r="B155" s="2" t="s">
        <v>96</v>
      </c>
      <c r="C155" s="2" t="s">
        <v>176</v>
      </c>
      <c r="D155" s="2" t="s">
        <v>16</v>
      </c>
      <c r="E155" s="2" t="s">
        <v>17</v>
      </c>
      <c r="F155" s="2" t="s">
        <v>18</v>
      </c>
      <c r="G155" s="2" t="s">
        <v>30</v>
      </c>
      <c r="H155" s="3">
        <v>134000000</v>
      </c>
      <c r="I155" s="3">
        <f>H155*Deflator!$E$14</f>
        <v>182401823.10155773</v>
      </c>
      <c r="J155" s="3">
        <v>134071439</v>
      </c>
      <c r="K155" s="3">
        <f>J155*Deflator!$E$14</f>
        <v>182499066.41380066</v>
      </c>
      <c r="L155" s="3">
        <v>130971439.00000001</v>
      </c>
      <c r="M155" s="3">
        <f>L155*Deflator!$E$14</f>
        <v>178279322.74503329</v>
      </c>
      <c r="N155" s="3">
        <v>105512270.70000002</v>
      </c>
      <c r="O155" s="3">
        <v>8014330.1799999997</v>
      </c>
      <c r="P155" s="3">
        <v>8014330.1800000006</v>
      </c>
      <c r="Q155" s="3">
        <f>P155*Deflator!$E$14</f>
        <v>10909167.431118174</v>
      </c>
      <c r="R155" s="3">
        <v>50080964.950000003</v>
      </c>
      <c r="S155" s="3">
        <f>R155*Deflator!$E$14</f>
        <v>68170591.862426966</v>
      </c>
      <c r="T155" s="3">
        <v>58095295.130000003</v>
      </c>
      <c r="U155" s="3">
        <f>T155*Deflator!$E$14</f>
        <v>79079759.293545142</v>
      </c>
    </row>
    <row r="156" spans="1:21" ht="13.5" x14ac:dyDescent="0.25">
      <c r="A156" s="2" t="s">
        <v>38</v>
      </c>
      <c r="B156" s="2" t="s">
        <v>97</v>
      </c>
      <c r="C156" s="2" t="s">
        <v>176</v>
      </c>
      <c r="D156" s="2" t="s">
        <v>16</v>
      </c>
      <c r="E156" s="2" t="s">
        <v>28</v>
      </c>
      <c r="F156" s="2" t="s">
        <v>29</v>
      </c>
      <c r="G156" s="2" t="s">
        <v>30</v>
      </c>
      <c r="H156" s="3">
        <v>8000000</v>
      </c>
      <c r="I156" s="3">
        <f>H156*Deflator!$E$14</f>
        <v>10889661.080690013</v>
      </c>
      <c r="J156" s="3">
        <v>8000000</v>
      </c>
      <c r="K156" s="3">
        <f>J156*Deflator!$E$14</f>
        <v>10889661.080690013</v>
      </c>
      <c r="L156" s="3">
        <v>6998580</v>
      </c>
      <c r="M156" s="3">
        <f>L156*Deflator!$E$14</f>
        <v>9526520.5307619385</v>
      </c>
      <c r="N156" s="3">
        <v>6997042.2600000007</v>
      </c>
      <c r="O156" s="3">
        <v>6713571.9799999995</v>
      </c>
      <c r="P156" s="3">
        <v>6713571.9800000004</v>
      </c>
      <c r="Q156" s="3">
        <f>P156*Deflator!$E$14</f>
        <v>9138565.4378771242</v>
      </c>
      <c r="R156" s="3">
        <v>2256151.85</v>
      </c>
      <c r="S156" s="3">
        <f>R156*Deflator!$E$14</f>
        <v>3071091.1241339715</v>
      </c>
      <c r="T156" s="3">
        <v>8969723.8300000001</v>
      </c>
      <c r="U156" s="3">
        <f>T156*Deflator!$E$14</f>
        <v>12209656.562011095</v>
      </c>
    </row>
    <row r="157" spans="1:21" ht="13.5" x14ac:dyDescent="0.25">
      <c r="A157" s="2" t="s">
        <v>38</v>
      </c>
      <c r="B157" s="2" t="s">
        <v>98</v>
      </c>
      <c r="C157" s="2" t="s">
        <v>176</v>
      </c>
      <c r="D157" s="2" t="s">
        <v>16</v>
      </c>
      <c r="E157" s="2" t="s">
        <v>17</v>
      </c>
      <c r="F157" s="2" t="s">
        <v>18</v>
      </c>
      <c r="G157" s="2" t="s">
        <v>30</v>
      </c>
      <c r="H157" s="3">
        <v>60000000</v>
      </c>
      <c r="I157" s="3">
        <f>H157*Deflator!$E$14</f>
        <v>81672458.105175093</v>
      </c>
      <c r="J157" s="3">
        <v>56850000</v>
      </c>
      <c r="K157" s="3">
        <f>J157*Deflator!$E$14</f>
        <v>77384654.054653406</v>
      </c>
      <c r="L157" s="3">
        <v>52380000.000000015</v>
      </c>
      <c r="M157" s="3">
        <f>L157*Deflator!$E$14</f>
        <v>71300055.925817877</v>
      </c>
      <c r="N157" s="3">
        <v>45345052.600000024</v>
      </c>
      <c r="O157" s="3">
        <v>34909119</v>
      </c>
      <c r="P157" s="3">
        <v>34863632.220000014</v>
      </c>
      <c r="Q157" s="3">
        <f>P157*Deflator!$E$14</f>
        <v>47456642.364703067</v>
      </c>
      <c r="R157" s="3">
        <v>11026278.370000005</v>
      </c>
      <c r="S157" s="3">
        <f>R157*Deflator!$E$14</f>
        <v>15009054.303830396</v>
      </c>
      <c r="T157" s="3">
        <v>45889910.590000018</v>
      </c>
      <c r="U157" s="3">
        <f>T157*Deflator!$E$14</f>
        <v>62465696.668533459</v>
      </c>
    </row>
    <row r="158" spans="1:21" ht="13.5" x14ac:dyDescent="0.25">
      <c r="A158" s="2" t="s">
        <v>38</v>
      </c>
      <c r="B158" s="2" t="s">
        <v>99</v>
      </c>
      <c r="C158" s="2" t="s">
        <v>176</v>
      </c>
      <c r="D158" s="2" t="s">
        <v>100</v>
      </c>
      <c r="E158" s="2" t="s">
        <v>101</v>
      </c>
      <c r="F158" s="2" t="s">
        <v>102</v>
      </c>
      <c r="G158" s="2" t="s">
        <v>103</v>
      </c>
      <c r="H158" s="3">
        <v>3744945</v>
      </c>
      <c r="I158" s="3">
        <f>H158*Deflator!$E$14</f>
        <v>5097647.7269780822</v>
      </c>
      <c r="J158" s="3">
        <v>3744945</v>
      </c>
      <c r="K158" s="3">
        <f>J158*Deflator!$E$14</f>
        <v>5097647.7269780822</v>
      </c>
      <c r="L158" s="3">
        <v>3744945</v>
      </c>
      <c r="M158" s="3">
        <f>L158*Deflator!$E$14</f>
        <v>5097647.7269780822</v>
      </c>
      <c r="N158" s="3">
        <v>3729186</v>
      </c>
      <c r="O158" s="3">
        <v>3131766</v>
      </c>
      <c r="P158" s="3">
        <v>2833176</v>
      </c>
      <c r="Q158" s="3">
        <f>P158*Deflator!$E$14</f>
        <v>3856540.8027431262</v>
      </c>
      <c r="R158" s="3">
        <v>162000</v>
      </c>
      <c r="S158" s="3">
        <f>R158*Deflator!$E$14</f>
        <v>220515.63688397277</v>
      </c>
      <c r="T158" s="3">
        <v>2995176</v>
      </c>
      <c r="U158" s="3">
        <f>T158*Deflator!$E$14</f>
        <v>4077056.4396270989</v>
      </c>
    </row>
    <row r="159" spans="1:21" ht="13.5" x14ac:dyDescent="0.25">
      <c r="A159" s="2" t="s">
        <v>38</v>
      </c>
      <c r="B159" s="2" t="s">
        <v>132</v>
      </c>
      <c r="C159" s="2" t="s">
        <v>176</v>
      </c>
      <c r="D159" s="2" t="s">
        <v>16</v>
      </c>
      <c r="E159" s="2" t="s">
        <v>28</v>
      </c>
      <c r="F159" s="2" t="s">
        <v>29</v>
      </c>
      <c r="G159" s="2" t="s">
        <v>30</v>
      </c>
      <c r="H159" s="3">
        <v>50400000</v>
      </c>
      <c r="I159" s="3">
        <f>H159*Deflator!$E$14</f>
        <v>68604864.808347076</v>
      </c>
      <c r="J159" s="3">
        <v>47880000</v>
      </c>
      <c r="K159" s="3">
        <f>J159*Deflator!$E$14</f>
        <v>65174621.56792973</v>
      </c>
      <c r="L159" s="3">
        <v>33515999.999999989</v>
      </c>
      <c r="M159" s="3">
        <f>L159*Deflator!$E$14</f>
        <v>45622235.097550794</v>
      </c>
      <c r="N159" s="3">
        <v>13657617.99</v>
      </c>
      <c r="O159" s="3">
        <v>3126054.4400000004</v>
      </c>
      <c r="P159" s="3">
        <v>3126054.44</v>
      </c>
      <c r="Q159" s="3">
        <f>P159*Deflator!$E$14</f>
        <v>4255209.1714232769</v>
      </c>
      <c r="R159" s="3">
        <v>1902107.1099999999</v>
      </c>
      <c r="S159" s="3">
        <f>R159*Deflator!$E$14</f>
        <v>2589162.7208838444</v>
      </c>
      <c r="T159" s="3">
        <v>5028161.55</v>
      </c>
      <c r="U159" s="3">
        <f>T159*Deflator!$E$14</f>
        <v>6844371.8923071213</v>
      </c>
    </row>
    <row r="160" spans="1:21" ht="13.5" x14ac:dyDescent="0.25">
      <c r="A160" s="2" t="s">
        <v>38</v>
      </c>
      <c r="B160" s="2" t="s">
        <v>138</v>
      </c>
      <c r="C160" s="2" t="s">
        <v>176</v>
      </c>
      <c r="D160" s="2" t="s">
        <v>100</v>
      </c>
      <c r="E160" s="2" t="s">
        <v>109</v>
      </c>
      <c r="F160" s="2" t="s">
        <v>110</v>
      </c>
      <c r="G160" s="2" t="s">
        <v>103</v>
      </c>
      <c r="H160" s="3">
        <v>71150912</v>
      </c>
      <c r="I160" s="3">
        <f>H160*Deflator!$E$14</f>
        <v>96851164.65775001</v>
      </c>
      <c r="J160" s="3">
        <v>71150912</v>
      </c>
      <c r="K160" s="3">
        <f>J160*Deflator!$E$14</f>
        <v>96851164.65775001</v>
      </c>
      <c r="L160" s="3">
        <v>85150912.00000003</v>
      </c>
      <c r="M160" s="3">
        <f>L160*Deflator!$E$14</f>
        <v>115908071.54895757</v>
      </c>
      <c r="N160" s="3">
        <v>84923645.919999942</v>
      </c>
      <c r="O160" s="3">
        <v>72381754.449999943</v>
      </c>
      <c r="P160" s="3">
        <v>70806184.630000055</v>
      </c>
      <c r="Q160" s="3">
        <f>P160*Deflator!$E$14</f>
        <v>96381919.129682869</v>
      </c>
      <c r="R160" s="3">
        <v>14323786.4</v>
      </c>
      <c r="S160" s="3">
        <f>R160*Deflator!$E$14</f>
        <v>19497647.411024615</v>
      </c>
      <c r="T160" s="3">
        <v>85129971.029999986</v>
      </c>
      <c r="U160" s="3">
        <f>T160*Deflator!$E$14</f>
        <v>115879566.54070739</v>
      </c>
    </row>
    <row r="161" spans="1:21" ht="13.5" x14ac:dyDescent="0.25">
      <c r="A161" s="2" t="s">
        <v>38</v>
      </c>
      <c r="B161" s="2" t="s">
        <v>141</v>
      </c>
      <c r="C161" s="2" t="s">
        <v>176</v>
      </c>
      <c r="D161" s="2" t="s">
        <v>74</v>
      </c>
      <c r="E161" s="2" t="s">
        <v>113</v>
      </c>
      <c r="F161" s="2" t="s">
        <v>114</v>
      </c>
      <c r="G161" s="2" t="s">
        <v>107</v>
      </c>
      <c r="H161" s="3">
        <v>2600000</v>
      </c>
      <c r="I161" s="3">
        <f>H161*Deflator!$E$14</f>
        <v>3539139.8512242544</v>
      </c>
      <c r="J161" s="3">
        <v>2600000</v>
      </c>
      <c r="K161" s="3">
        <f>J161*Deflator!$E$14</f>
        <v>3539139.8512242544</v>
      </c>
      <c r="L161" s="3">
        <v>2600000.0000000009</v>
      </c>
      <c r="M161" s="3">
        <f>L161*Deflator!$E$14</f>
        <v>3539139.8512242557</v>
      </c>
      <c r="N161" s="3">
        <v>2600000</v>
      </c>
      <c r="O161" s="3">
        <v>1592430.2599999998</v>
      </c>
      <c r="P161" s="3">
        <v>1519490.2600000002</v>
      </c>
      <c r="Q161" s="3">
        <f>P161*Deflator!$E$14</f>
        <v>2068341.7433511941</v>
      </c>
      <c r="R161" s="3">
        <v>1615978.6300000001</v>
      </c>
      <c r="S161" s="3">
        <f>R161*Deflator!$E$14</f>
        <v>2199682.4492922211</v>
      </c>
      <c r="T161" s="3">
        <v>3135468.8899999987</v>
      </c>
      <c r="U161" s="3">
        <f>T161*Deflator!$E$14</f>
        <v>4268024.1926434124</v>
      </c>
    </row>
    <row r="162" spans="1:21" ht="13.5" x14ac:dyDescent="0.25">
      <c r="A162" s="2" t="s">
        <v>38</v>
      </c>
      <c r="B162" s="2" t="s">
        <v>141</v>
      </c>
      <c r="C162" s="2" t="s">
        <v>176</v>
      </c>
      <c r="D162" s="2" t="s">
        <v>16</v>
      </c>
      <c r="E162" s="2" t="s">
        <v>28</v>
      </c>
      <c r="F162" s="2" t="s">
        <v>29</v>
      </c>
      <c r="G162" s="2" t="s">
        <v>30</v>
      </c>
      <c r="H162" s="3">
        <v>40500000</v>
      </c>
      <c r="I162" s="3">
        <f>H162*Deflator!$E$14</f>
        <v>55128909.220993191</v>
      </c>
      <c r="J162" s="3">
        <v>39600000</v>
      </c>
      <c r="K162" s="3">
        <f>J162*Deflator!$E$14</f>
        <v>53903822.349415563</v>
      </c>
      <c r="L162" s="3">
        <v>46160000</v>
      </c>
      <c r="M162" s="3">
        <f>L162*Deflator!$E$14</f>
        <v>62833344.435581379</v>
      </c>
      <c r="N162" s="3">
        <v>45050005.229999997</v>
      </c>
      <c r="O162" s="3">
        <v>39691832.479999989</v>
      </c>
      <c r="P162" s="3">
        <v>39418544.930000007</v>
      </c>
      <c r="Q162" s="3">
        <f>P162*Deflator!$E$14</f>
        <v>53656824.322706461</v>
      </c>
      <c r="R162" s="3">
        <v>12581228.180000003</v>
      </c>
      <c r="S162" s="3">
        <f>R162*Deflator!$E$14</f>
        <v>17125663.857378311</v>
      </c>
      <c r="T162" s="3">
        <v>51999773.110000014</v>
      </c>
      <c r="U162" s="3">
        <f>T162*Deflator!$E$14</f>
        <v>70782488.18008478</v>
      </c>
    </row>
    <row r="163" spans="1:21" ht="13.5" x14ac:dyDescent="0.25">
      <c r="A163" s="2" t="s">
        <v>38</v>
      </c>
      <c r="B163" s="2" t="s">
        <v>141</v>
      </c>
      <c r="C163" s="2" t="s">
        <v>176</v>
      </c>
      <c r="D163" s="2" t="s">
        <v>33</v>
      </c>
      <c r="E163" s="2" t="s">
        <v>125</v>
      </c>
      <c r="F163" s="2" t="s">
        <v>126</v>
      </c>
      <c r="G163" s="2" t="s">
        <v>108</v>
      </c>
      <c r="H163" s="3">
        <v>4728000</v>
      </c>
      <c r="I163" s="3">
        <f>H163*Deflator!$E$14</f>
        <v>6435789.6986877974</v>
      </c>
      <c r="J163" s="3">
        <v>4728000</v>
      </c>
      <c r="K163" s="3">
        <f>J163*Deflator!$E$14</f>
        <v>6435789.6986877974</v>
      </c>
      <c r="L163" s="3">
        <v>4728000</v>
      </c>
      <c r="M163" s="3">
        <f>L163*Deflator!$E$14</f>
        <v>6435789.6986877974</v>
      </c>
      <c r="N163" s="3">
        <v>4263500.879999999</v>
      </c>
      <c r="O163" s="3">
        <v>3734514.3099999996</v>
      </c>
      <c r="P163" s="3">
        <v>3585988.7299999995</v>
      </c>
      <c r="Q163" s="3">
        <f>P163*Deflator!$E$14</f>
        <v>4881275.2386092506</v>
      </c>
      <c r="R163" s="3">
        <v>394579.52999999991</v>
      </c>
      <c r="S163" s="3">
        <f>R163*Deflator!$E$14</f>
        <v>537104.66888474452</v>
      </c>
      <c r="T163" s="3">
        <v>3980568.2599999993</v>
      </c>
      <c r="U163" s="3">
        <f>T163*Deflator!$E$14</f>
        <v>5418379.9074939946</v>
      </c>
    </row>
    <row r="164" spans="1:21" ht="13.5" x14ac:dyDescent="0.25">
      <c r="A164" s="2" t="s">
        <v>38</v>
      </c>
      <c r="B164" s="2" t="s">
        <v>141</v>
      </c>
      <c r="C164" s="2" t="s">
        <v>176</v>
      </c>
      <c r="D164" s="2" t="s">
        <v>33</v>
      </c>
      <c r="E164" s="2" t="s">
        <v>142</v>
      </c>
      <c r="F164" s="2" t="s">
        <v>143</v>
      </c>
      <c r="G164" s="2" t="s">
        <v>108</v>
      </c>
      <c r="H164" s="3">
        <v>600000</v>
      </c>
      <c r="I164" s="3">
        <f>H164*Deflator!$E$14</f>
        <v>816724.58105175104</v>
      </c>
      <c r="J164" s="3">
        <v>600000</v>
      </c>
      <c r="K164" s="3">
        <f>J164*Deflator!$E$14</f>
        <v>816724.58105175104</v>
      </c>
      <c r="L164" s="3">
        <v>600000</v>
      </c>
      <c r="M164" s="3">
        <f>L164*Deflator!$E$14</f>
        <v>816724.58105175104</v>
      </c>
      <c r="N164" s="3">
        <v>0</v>
      </c>
      <c r="O164" s="3">
        <v>0</v>
      </c>
      <c r="P164" s="3">
        <v>0</v>
      </c>
      <c r="Q164" s="3">
        <f>P164*Deflator!$E$14</f>
        <v>0</v>
      </c>
      <c r="R164" s="3">
        <v>0</v>
      </c>
      <c r="S164" s="3">
        <f>R164*Deflator!$E$14</f>
        <v>0</v>
      </c>
      <c r="T164" s="3">
        <v>0</v>
      </c>
      <c r="U164" s="3">
        <f>T164*Deflator!$E$14</f>
        <v>0</v>
      </c>
    </row>
    <row r="165" spans="1:21" ht="13.5" x14ac:dyDescent="0.25">
      <c r="A165" s="2" t="s">
        <v>38</v>
      </c>
      <c r="B165" s="2" t="s">
        <v>141</v>
      </c>
      <c r="C165" s="2" t="s">
        <v>176</v>
      </c>
      <c r="D165" s="2" t="s">
        <v>33</v>
      </c>
      <c r="E165" s="2" t="s">
        <v>144</v>
      </c>
      <c r="F165" s="2" t="s">
        <v>145</v>
      </c>
      <c r="G165" s="2" t="s">
        <v>108</v>
      </c>
      <c r="H165" s="3">
        <v>0</v>
      </c>
      <c r="I165" s="3">
        <f>H165*Deflator!$E$14</f>
        <v>0</v>
      </c>
      <c r="J165" s="3">
        <v>0</v>
      </c>
      <c r="K165" s="3">
        <f>J165*Deflator!$E$14</f>
        <v>0</v>
      </c>
      <c r="L165" s="3">
        <v>0</v>
      </c>
      <c r="M165" s="3">
        <f>L165*Deflator!$E$14</f>
        <v>0</v>
      </c>
      <c r="N165" s="3">
        <v>0</v>
      </c>
      <c r="O165" s="3">
        <v>0</v>
      </c>
      <c r="P165" s="3">
        <v>0</v>
      </c>
      <c r="Q165" s="3">
        <f>P165*Deflator!$E$14</f>
        <v>0</v>
      </c>
      <c r="R165" s="3">
        <v>1477.86</v>
      </c>
      <c r="S165" s="3">
        <f>R165*Deflator!$E$14</f>
        <v>2011.6743155885677</v>
      </c>
      <c r="T165" s="3">
        <v>1477.86</v>
      </c>
      <c r="U165" s="3">
        <f>T165*Deflator!$E$14</f>
        <v>2011.6743155885677</v>
      </c>
    </row>
    <row r="166" spans="1:21" ht="13.5" x14ac:dyDescent="0.25">
      <c r="A166" s="2" t="s">
        <v>38</v>
      </c>
      <c r="B166" s="2" t="s">
        <v>141</v>
      </c>
      <c r="C166" s="2" t="s">
        <v>176</v>
      </c>
      <c r="D166" s="2" t="s">
        <v>33</v>
      </c>
      <c r="E166" s="2" t="s">
        <v>146</v>
      </c>
      <c r="F166" s="2" t="s">
        <v>147</v>
      </c>
      <c r="G166" s="2" t="s">
        <v>108</v>
      </c>
      <c r="H166" s="3">
        <v>3000000</v>
      </c>
      <c r="I166" s="3">
        <f>H166*Deflator!$E$14</f>
        <v>4083622.9052587547</v>
      </c>
      <c r="J166" s="3">
        <v>3000000</v>
      </c>
      <c r="K166" s="3">
        <f>J166*Deflator!$E$14</f>
        <v>4083622.9052587547</v>
      </c>
      <c r="L166" s="3">
        <v>3000000.0000000009</v>
      </c>
      <c r="M166" s="3">
        <f>L166*Deflator!$E$14</f>
        <v>4083622.9052587561</v>
      </c>
      <c r="N166" s="3">
        <v>1765427.4000000006</v>
      </c>
      <c r="O166" s="3">
        <v>1442566.75</v>
      </c>
      <c r="P166" s="3">
        <v>1433868.5100000002</v>
      </c>
      <c r="Q166" s="3">
        <f>P166*Deflator!$E$14</f>
        <v>1951792.7635217477</v>
      </c>
      <c r="R166" s="3">
        <v>181132.80999999997</v>
      </c>
      <c r="S166" s="3">
        <f>R166*Deflator!$E$14</f>
        <v>246559.36393662731</v>
      </c>
      <c r="T166" s="3">
        <v>1615001.32</v>
      </c>
      <c r="U166" s="3">
        <f>T166*Deflator!$E$14</f>
        <v>2198352.1274583749</v>
      </c>
    </row>
    <row r="167" spans="1:21" ht="13.5" x14ac:dyDescent="0.25">
      <c r="A167" s="2" t="s">
        <v>38</v>
      </c>
      <c r="B167" s="2" t="s">
        <v>148</v>
      </c>
      <c r="C167" s="2" t="s">
        <v>176</v>
      </c>
      <c r="D167" s="2" t="s">
        <v>100</v>
      </c>
      <c r="E167" s="2" t="s">
        <v>127</v>
      </c>
      <c r="F167" s="2" t="s">
        <v>128</v>
      </c>
      <c r="G167" s="2" t="s">
        <v>103</v>
      </c>
      <c r="H167" s="3">
        <v>89465000</v>
      </c>
      <c r="I167" s="3">
        <f>H167*Deflator!$E$14</f>
        <v>121780441.07299151</v>
      </c>
      <c r="J167" s="3">
        <v>89465000</v>
      </c>
      <c r="K167" s="3">
        <f>J167*Deflator!$E$14</f>
        <v>121780441.07299151</v>
      </c>
      <c r="L167" s="3">
        <v>89464999.999999985</v>
      </c>
      <c r="M167" s="3">
        <f>L167*Deflator!$E$14</f>
        <v>121780441.07299149</v>
      </c>
      <c r="N167" s="3">
        <v>28959407.949999996</v>
      </c>
      <c r="O167" s="3">
        <v>24459992.799999993</v>
      </c>
      <c r="P167" s="3">
        <v>19445726.659999996</v>
      </c>
      <c r="Q167" s="3">
        <f>P167*Deflator!$E$14</f>
        <v>26469671.599392269</v>
      </c>
      <c r="R167" s="3">
        <v>36822167.340000004</v>
      </c>
      <c r="S167" s="3">
        <f>R167*Deflator!$E$14</f>
        <v>50122615.323631622</v>
      </c>
      <c r="T167" s="3">
        <v>56267894</v>
      </c>
      <c r="U167" s="3">
        <f>T167*Deflator!$E$14</f>
        <v>76592286.923023894</v>
      </c>
    </row>
    <row r="168" spans="1:21" ht="13.5" x14ac:dyDescent="0.25">
      <c r="A168" s="2" t="s">
        <v>38</v>
      </c>
      <c r="B168" s="2" t="s">
        <v>152</v>
      </c>
      <c r="C168" s="2" t="s">
        <v>176</v>
      </c>
      <c r="D168" s="2" t="s">
        <v>16</v>
      </c>
      <c r="E168" s="2" t="s">
        <v>28</v>
      </c>
      <c r="F168" s="2" t="s">
        <v>29</v>
      </c>
      <c r="G168" s="2" t="s">
        <v>30</v>
      </c>
      <c r="H168" s="3">
        <v>0</v>
      </c>
      <c r="I168" s="3">
        <f>H168*Deflator!$E$14</f>
        <v>0</v>
      </c>
      <c r="J168" s="3">
        <v>0</v>
      </c>
      <c r="K168" s="3">
        <f>J168*Deflator!$E$14</f>
        <v>0</v>
      </c>
      <c r="L168" s="3">
        <v>0</v>
      </c>
      <c r="M168" s="3">
        <f>L168*Deflator!$E$14</f>
        <v>0</v>
      </c>
      <c r="N168" s="3">
        <v>0</v>
      </c>
      <c r="O168" s="3">
        <v>0</v>
      </c>
      <c r="P168" s="3">
        <v>0</v>
      </c>
      <c r="Q168" s="3">
        <f>P168*Deflator!$E$14</f>
        <v>0</v>
      </c>
      <c r="R168" s="3">
        <v>0</v>
      </c>
      <c r="S168" s="3">
        <f>R168*Deflator!$E$14</f>
        <v>0</v>
      </c>
      <c r="T168" s="3">
        <v>0</v>
      </c>
      <c r="U168" s="3">
        <f>T168*Deflator!$E$14</f>
        <v>0</v>
      </c>
    </row>
    <row r="169" spans="1:21" ht="13.5" x14ac:dyDescent="0.25">
      <c r="A169" s="2" t="s">
        <v>38</v>
      </c>
      <c r="B169" s="2" t="s">
        <v>152</v>
      </c>
      <c r="C169" s="2" t="s">
        <v>176</v>
      </c>
      <c r="D169" s="2" t="s">
        <v>16</v>
      </c>
      <c r="E169" s="2" t="s">
        <v>17</v>
      </c>
      <c r="F169" s="2" t="s">
        <v>18</v>
      </c>
      <c r="G169" s="2" t="s">
        <v>30</v>
      </c>
      <c r="H169" s="3">
        <v>0</v>
      </c>
      <c r="I169" s="3">
        <f>H169*Deflator!$E$14</f>
        <v>0</v>
      </c>
      <c r="J169" s="3">
        <v>0</v>
      </c>
      <c r="K169" s="3">
        <f>J169*Deflator!$E$14</f>
        <v>0</v>
      </c>
      <c r="L169" s="3">
        <v>0</v>
      </c>
      <c r="M169" s="3">
        <f>L169*Deflator!$E$14</f>
        <v>0</v>
      </c>
      <c r="N169" s="3">
        <v>0</v>
      </c>
      <c r="O169" s="3">
        <v>0</v>
      </c>
      <c r="P169" s="3">
        <v>0</v>
      </c>
      <c r="Q169" s="3">
        <f>P169*Deflator!$E$14</f>
        <v>0</v>
      </c>
      <c r="R169" s="3">
        <v>0</v>
      </c>
      <c r="S169" s="3">
        <f>R169*Deflator!$E$14</f>
        <v>0</v>
      </c>
      <c r="T169" s="3">
        <v>0</v>
      </c>
      <c r="U169" s="3">
        <f>T169*Deflator!$E$14</f>
        <v>0</v>
      </c>
    </row>
    <row r="170" spans="1:21" ht="13.5" x14ac:dyDescent="0.25">
      <c r="A170" s="2" t="s">
        <v>38</v>
      </c>
      <c r="B170" s="2" t="s">
        <v>154</v>
      </c>
      <c r="C170" s="2" t="s">
        <v>176</v>
      </c>
      <c r="D170" s="2" t="s">
        <v>16</v>
      </c>
      <c r="E170" s="2" t="s">
        <v>17</v>
      </c>
      <c r="F170" s="2" t="s">
        <v>18</v>
      </c>
      <c r="G170" s="2" t="s">
        <v>30</v>
      </c>
      <c r="H170" s="3">
        <v>0</v>
      </c>
      <c r="I170" s="3">
        <f>H170*Deflator!$E$14</f>
        <v>0</v>
      </c>
      <c r="J170" s="3">
        <v>0</v>
      </c>
      <c r="K170" s="3">
        <f>J170*Deflator!$E$14</f>
        <v>0</v>
      </c>
      <c r="L170" s="3">
        <v>0</v>
      </c>
      <c r="M170" s="3">
        <f>L170*Deflator!$E$14</f>
        <v>0</v>
      </c>
      <c r="N170" s="3">
        <v>0</v>
      </c>
      <c r="O170" s="3">
        <v>0</v>
      </c>
      <c r="P170" s="3">
        <v>0</v>
      </c>
      <c r="Q170" s="3">
        <f>P170*Deflator!$E$14</f>
        <v>0</v>
      </c>
      <c r="R170" s="3">
        <v>1538282.33</v>
      </c>
      <c r="S170" s="3">
        <f>R170*Deflator!$E$14</f>
        <v>2093921.6525142691</v>
      </c>
      <c r="T170" s="3">
        <v>1538282.33</v>
      </c>
      <c r="U170" s="3">
        <f>T170*Deflator!$E$14</f>
        <v>2093921.6525142691</v>
      </c>
    </row>
    <row r="171" spans="1:21" ht="13.5" x14ac:dyDescent="0.25">
      <c r="A171" s="2" t="s">
        <v>38</v>
      </c>
      <c r="B171" s="2" t="s">
        <v>155</v>
      </c>
      <c r="C171" s="2" t="s">
        <v>176</v>
      </c>
      <c r="D171" s="2" t="s">
        <v>16</v>
      </c>
      <c r="E171" s="2" t="s">
        <v>17</v>
      </c>
      <c r="F171" s="2" t="s">
        <v>18</v>
      </c>
      <c r="G171" s="2" t="s">
        <v>30</v>
      </c>
      <c r="H171" s="3">
        <v>94805000</v>
      </c>
      <c r="I171" s="3">
        <f>H171*Deflator!$E$14</f>
        <v>129049289.84435208</v>
      </c>
      <c r="J171" s="3">
        <v>88598000</v>
      </c>
      <c r="K171" s="3">
        <f>J171*Deflator!$E$14</f>
        <v>120600274.05337173</v>
      </c>
      <c r="L171" s="3">
        <v>91098000.00000003</v>
      </c>
      <c r="M171" s="3">
        <f>L171*Deflator!$E$14</f>
        <v>124003293.1410874</v>
      </c>
      <c r="N171" s="3">
        <v>76274910.180000037</v>
      </c>
      <c r="O171" s="3">
        <v>43318624.860000007</v>
      </c>
      <c r="P171" s="3">
        <v>42615911.860000007</v>
      </c>
      <c r="Q171" s="3">
        <f>P171*Deflator!$E$14</f>
        <v>58009104.599994756</v>
      </c>
      <c r="R171" s="3">
        <v>35476772.580000013</v>
      </c>
      <c r="S171" s="3">
        <f>R171*Deflator!$E$14</f>
        <v>48291253.704114594</v>
      </c>
      <c r="T171" s="3">
        <v>78092684.440000013</v>
      </c>
      <c r="U171" s="3">
        <f>T171*Deflator!$E$14</f>
        <v>106300358.30410933</v>
      </c>
    </row>
    <row r="172" spans="1:21" ht="13.5" x14ac:dyDescent="0.25">
      <c r="A172" s="2" t="s">
        <v>38</v>
      </c>
      <c r="B172" s="2" t="s">
        <v>159</v>
      </c>
      <c r="C172" s="2" t="s">
        <v>176</v>
      </c>
      <c r="D172" s="2" t="s">
        <v>16</v>
      </c>
      <c r="E172" s="2" t="s">
        <v>17</v>
      </c>
      <c r="F172" s="2" t="s">
        <v>18</v>
      </c>
      <c r="G172" s="2" t="s">
        <v>30</v>
      </c>
      <c r="H172" s="3">
        <v>0</v>
      </c>
      <c r="I172" s="3">
        <f>H172*Deflator!$E$14</f>
        <v>0</v>
      </c>
      <c r="J172" s="3">
        <v>0</v>
      </c>
      <c r="K172" s="3">
        <f>J172*Deflator!$E$14</f>
        <v>0</v>
      </c>
      <c r="L172" s="3">
        <v>0</v>
      </c>
      <c r="M172" s="3">
        <f>L172*Deflator!$E$14</f>
        <v>0</v>
      </c>
      <c r="N172" s="3">
        <v>0</v>
      </c>
      <c r="O172" s="3">
        <v>0</v>
      </c>
      <c r="P172" s="3">
        <v>0</v>
      </c>
      <c r="Q172" s="3">
        <f>P172*Deflator!$E$14</f>
        <v>0</v>
      </c>
      <c r="R172" s="3">
        <v>0</v>
      </c>
      <c r="S172" s="3">
        <f>R172*Deflator!$E$14</f>
        <v>0</v>
      </c>
      <c r="T172" s="3">
        <v>0</v>
      </c>
      <c r="U172" s="3">
        <f>T172*Deflator!$E$14</f>
        <v>0</v>
      </c>
    </row>
    <row r="173" spans="1:21" ht="13.5" x14ac:dyDescent="0.25">
      <c r="A173" s="2" t="s">
        <v>38</v>
      </c>
      <c r="B173" s="2" t="s">
        <v>161</v>
      </c>
      <c r="C173" s="2" t="s">
        <v>175</v>
      </c>
      <c r="D173" s="2" t="s">
        <v>16</v>
      </c>
      <c r="E173" s="2" t="s">
        <v>28</v>
      </c>
      <c r="F173" s="2" t="s">
        <v>29</v>
      </c>
      <c r="G173" s="2" t="s">
        <v>30</v>
      </c>
      <c r="H173" s="3">
        <v>50000000</v>
      </c>
      <c r="I173" s="3">
        <f>H173*Deflator!$E$14</f>
        <v>68060381.754312575</v>
      </c>
      <c r="J173" s="3">
        <v>48650000</v>
      </c>
      <c r="K173" s="3">
        <f>J173*Deflator!$E$14</f>
        <v>66222751.446946144</v>
      </c>
      <c r="L173" s="3">
        <v>63245000.000000037</v>
      </c>
      <c r="M173" s="3">
        <f>L173*Deflator!$E$14</f>
        <v>86089576.881030038</v>
      </c>
      <c r="N173" s="3">
        <v>60622845.630000018</v>
      </c>
      <c r="O173" s="3">
        <v>58174640.229999974</v>
      </c>
      <c r="P173" s="3">
        <v>57685463.239999972</v>
      </c>
      <c r="Q173" s="3">
        <f>P173*Deflator!$E$14</f>
        <v>78521892.995775267</v>
      </c>
      <c r="R173" s="3">
        <v>2139239.8199999989</v>
      </c>
      <c r="S173" s="3">
        <f>R173*Deflator!$E$14</f>
        <v>2911949.5762645369</v>
      </c>
      <c r="T173" s="3">
        <v>59824703.059999913</v>
      </c>
      <c r="U173" s="3">
        <f>T173*Deflator!$E$14</f>
        <v>81433842.572039723</v>
      </c>
    </row>
    <row r="174" spans="1:21" ht="13.5" x14ac:dyDescent="0.25">
      <c r="A174" s="2" t="s">
        <v>38</v>
      </c>
      <c r="B174" s="2" t="s">
        <v>164</v>
      </c>
      <c r="C174" s="2" t="s">
        <v>175</v>
      </c>
      <c r="D174" s="2" t="s">
        <v>16</v>
      </c>
      <c r="E174" s="2" t="s">
        <v>28</v>
      </c>
      <c r="F174" s="2" t="s">
        <v>29</v>
      </c>
      <c r="G174" s="2" t="s">
        <v>30</v>
      </c>
      <c r="H174" s="3">
        <v>0</v>
      </c>
      <c r="I174" s="3">
        <f>H174*Deflator!$E$14</f>
        <v>0</v>
      </c>
      <c r="J174" s="3">
        <v>0</v>
      </c>
      <c r="K174" s="3">
        <f>J174*Deflator!$E$14</f>
        <v>0</v>
      </c>
      <c r="L174" s="3">
        <v>0</v>
      </c>
      <c r="M174" s="3">
        <f>L174*Deflator!$E$14</f>
        <v>0</v>
      </c>
      <c r="N174" s="3">
        <v>0</v>
      </c>
      <c r="O174" s="3">
        <v>0</v>
      </c>
      <c r="P174" s="3">
        <v>0</v>
      </c>
      <c r="Q174" s="3">
        <f>P174*Deflator!$E$14</f>
        <v>0</v>
      </c>
      <c r="R174" s="3">
        <v>0</v>
      </c>
      <c r="S174" s="3">
        <f>R174*Deflator!$E$14</f>
        <v>0</v>
      </c>
      <c r="T174" s="3">
        <v>0</v>
      </c>
      <c r="U174" s="3">
        <f>T174*Deflator!$E$14</f>
        <v>0</v>
      </c>
    </row>
    <row r="175" spans="1:21" ht="13.5" x14ac:dyDescent="0.25">
      <c r="A175" s="2" t="s">
        <v>38</v>
      </c>
      <c r="B175" s="2" t="s">
        <v>168</v>
      </c>
      <c r="C175" s="2" t="s">
        <v>176</v>
      </c>
      <c r="D175" s="2" t="s">
        <v>16</v>
      </c>
      <c r="E175" s="2" t="s">
        <v>28</v>
      </c>
      <c r="F175" s="2" t="s">
        <v>29</v>
      </c>
      <c r="G175" s="2" t="s">
        <v>30</v>
      </c>
      <c r="H175" s="3">
        <v>36050000</v>
      </c>
      <c r="I175" s="3">
        <f>H175*Deflator!$E$14</f>
        <v>49071535.244859375</v>
      </c>
      <c r="J175" s="3">
        <v>35881566</v>
      </c>
      <c r="K175" s="3">
        <f>J175*Deflator!$E$14</f>
        <v>48842261.598051257</v>
      </c>
      <c r="L175" s="3">
        <v>38900685</v>
      </c>
      <c r="M175" s="3">
        <f>L175*Deflator!$E$14</f>
        <v>52951909.432085223</v>
      </c>
      <c r="N175" s="3">
        <v>35460422.069999985</v>
      </c>
      <c r="O175" s="3">
        <v>34162809.230000034</v>
      </c>
      <c r="P175" s="3">
        <v>34140435.279999994</v>
      </c>
      <c r="Q175" s="3">
        <f>P175*Deflator!$E$14</f>
        <v>46472221.168304026</v>
      </c>
      <c r="R175" s="3">
        <v>3198355.8999999994</v>
      </c>
      <c r="S175" s="3">
        <f>R175*Deflator!$E$14</f>
        <v>4353626.4708031593</v>
      </c>
      <c r="T175" s="3">
        <v>37338791.179999992</v>
      </c>
      <c r="U175" s="3">
        <f>T175*Deflator!$E$14</f>
        <v>50825847.639107183</v>
      </c>
    </row>
    <row r="176" spans="1:21" ht="13.5" x14ac:dyDescent="0.25">
      <c r="A176" s="2" t="s">
        <v>38</v>
      </c>
      <c r="B176" s="2" t="s">
        <v>169</v>
      </c>
      <c r="C176" s="2" t="s">
        <v>176</v>
      </c>
      <c r="D176" s="2" t="s">
        <v>16</v>
      </c>
      <c r="E176" s="2" t="s">
        <v>28</v>
      </c>
      <c r="F176" s="2" t="s">
        <v>29</v>
      </c>
      <c r="G176" s="2" t="s">
        <v>30</v>
      </c>
      <c r="H176" s="3">
        <v>93000000</v>
      </c>
      <c r="I176" s="3">
        <f>H176*Deflator!$E$14</f>
        <v>126592310.06302141</v>
      </c>
      <c r="J176" s="3">
        <v>93000000</v>
      </c>
      <c r="K176" s="3">
        <f>J176*Deflator!$E$14</f>
        <v>126592310.06302141</v>
      </c>
      <c r="L176" s="3">
        <v>117758278.00000007</v>
      </c>
      <c r="M176" s="3">
        <f>L176*Deflator!$E$14</f>
        <v>160293467.10820949</v>
      </c>
      <c r="N176" s="3">
        <v>113696422.54000019</v>
      </c>
      <c r="O176" s="3">
        <v>106853677.21000005</v>
      </c>
      <c r="P176" s="3">
        <v>106496794.42000015</v>
      </c>
      <c r="Q176" s="3">
        <f>P176*Deflator!$E$14</f>
        <v>144964249.67671514</v>
      </c>
      <c r="R176" s="3">
        <v>16044570.529999996</v>
      </c>
      <c r="S176" s="3">
        <f>R176*Deflator!$E$14</f>
        <v>21839991.907115862</v>
      </c>
      <c r="T176" s="3">
        <v>122541364.95000015</v>
      </c>
      <c r="U176" s="3">
        <f>T176*Deflator!$E$14</f>
        <v>166804241.58383098</v>
      </c>
    </row>
    <row r="177" spans="1:21" ht="13.5" x14ac:dyDescent="0.25">
      <c r="A177" s="2" t="s">
        <v>38</v>
      </c>
      <c r="B177" s="2" t="s">
        <v>172</v>
      </c>
      <c r="C177" s="2" t="s">
        <v>176</v>
      </c>
      <c r="D177" s="2" t="s">
        <v>16</v>
      </c>
      <c r="E177" s="2" t="s">
        <v>17</v>
      </c>
      <c r="F177" s="2" t="s">
        <v>18</v>
      </c>
      <c r="G177" s="2" t="s">
        <v>30</v>
      </c>
      <c r="H177" s="3">
        <v>60720000</v>
      </c>
      <c r="I177" s="3">
        <f>H177*Deflator!$E$14</f>
        <v>82652527.602437198</v>
      </c>
      <c r="J177" s="3">
        <v>56825381</v>
      </c>
      <c r="K177" s="3">
        <f>J177*Deflator!$E$14</f>
        <v>77351142.483885214</v>
      </c>
      <c r="L177" s="3">
        <v>55525381</v>
      </c>
      <c r="M177" s="3">
        <f>L177*Deflator!$E$14</f>
        <v>75581572.558273092</v>
      </c>
      <c r="N177" s="3">
        <v>40485681.890000001</v>
      </c>
      <c r="O177" s="3">
        <v>3203220.9900000007</v>
      </c>
      <c r="P177" s="3">
        <v>3145320.9900000007</v>
      </c>
      <c r="Q177" s="3">
        <f>P177*Deflator!$E$14</f>
        <v>4281434.9463850483</v>
      </c>
      <c r="R177" s="3">
        <v>23856252.869999997</v>
      </c>
      <c r="S177" s="3">
        <f>R177*Deflator!$E$14</f>
        <v>32473313.551192299</v>
      </c>
      <c r="T177" s="3">
        <v>27001573.859999999</v>
      </c>
      <c r="U177" s="3">
        <f>T177*Deflator!$E$14</f>
        <v>36754748.497577347</v>
      </c>
    </row>
    <row r="178" spans="1:21" ht="13.5" x14ac:dyDescent="0.25">
      <c r="A178" s="2" t="s">
        <v>38</v>
      </c>
      <c r="B178" s="2" t="s">
        <v>173</v>
      </c>
      <c r="C178" s="2" t="s">
        <v>176</v>
      </c>
      <c r="D178" s="2" t="s">
        <v>16</v>
      </c>
      <c r="E178" s="2" t="s">
        <v>17</v>
      </c>
      <c r="F178" s="2" t="s">
        <v>18</v>
      </c>
      <c r="G178" s="2" t="s">
        <v>30</v>
      </c>
      <c r="H178" s="3">
        <v>0</v>
      </c>
      <c r="I178" s="3">
        <f>H178*Deflator!$E$14</f>
        <v>0</v>
      </c>
      <c r="J178" s="3">
        <v>0</v>
      </c>
      <c r="K178" s="3">
        <f>J178*Deflator!$E$14</f>
        <v>0</v>
      </c>
      <c r="L178" s="3">
        <v>0</v>
      </c>
      <c r="M178" s="3">
        <f>L178*Deflator!$E$14</f>
        <v>0</v>
      </c>
      <c r="N178" s="3">
        <v>0</v>
      </c>
      <c r="O178" s="3">
        <v>0</v>
      </c>
      <c r="P178" s="3">
        <v>0</v>
      </c>
      <c r="Q178" s="3">
        <f>P178*Deflator!$E$14</f>
        <v>0</v>
      </c>
      <c r="R178" s="3">
        <v>200996.15</v>
      </c>
      <c r="S178" s="3">
        <f>R178*Deflator!$E$14</f>
        <v>273597.49400294147</v>
      </c>
      <c r="T178" s="3">
        <v>200996.15</v>
      </c>
      <c r="U178" s="3">
        <f>T178*Deflator!$E$14</f>
        <v>273597.49400294147</v>
      </c>
    </row>
    <row r="179" spans="1:21" ht="13.5" x14ac:dyDescent="0.25">
      <c r="A179" s="2" t="s">
        <v>39</v>
      </c>
      <c r="B179" s="2" t="s">
        <v>36</v>
      </c>
      <c r="C179" s="2" t="s">
        <v>176</v>
      </c>
      <c r="D179" s="2" t="s">
        <v>16</v>
      </c>
      <c r="E179" s="2" t="s">
        <v>17</v>
      </c>
      <c r="F179" s="2" t="s">
        <v>18</v>
      </c>
      <c r="G179" s="2" t="s">
        <v>30</v>
      </c>
      <c r="H179" s="3">
        <v>0</v>
      </c>
      <c r="I179" s="3">
        <f>H179*Deflator!$E$15</f>
        <v>0</v>
      </c>
      <c r="J179" s="3">
        <v>0</v>
      </c>
      <c r="K179" s="3">
        <f>J179*Deflator!$E$15</f>
        <v>0</v>
      </c>
      <c r="L179" s="3">
        <v>0</v>
      </c>
      <c r="M179" s="3">
        <f>L179*Deflator!$E$15</f>
        <v>0</v>
      </c>
      <c r="N179" s="3">
        <v>0</v>
      </c>
      <c r="O179" s="3">
        <v>0</v>
      </c>
      <c r="P179" s="3">
        <v>0</v>
      </c>
      <c r="Q179" s="3">
        <f>P179*Deflator!$E$15</f>
        <v>0</v>
      </c>
      <c r="R179" s="3">
        <v>0</v>
      </c>
      <c r="S179" s="3">
        <f>R179*Deflator!$E$15</f>
        <v>0</v>
      </c>
      <c r="T179" s="3">
        <v>0</v>
      </c>
      <c r="U179" s="3">
        <f>T179*Deflator!$E$15</f>
        <v>0</v>
      </c>
    </row>
    <row r="180" spans="1:21" ht="13.5" x14ac:dyDescent="0.25">
      <c r="A180" s="2" t="s">
        <v>39</v>
      </c>
      <c r="B180" s="2" t="s">
        <v>44</v>
      </c>
      <c r="C180" s="2" t="s">
        <v>176</v>
      </c>
      <c r="D180" s="2" t="s">
        <v>16</v>
      </c>
      <c r="E180" s="2" t="s">
        <v>28</v>
      </c>
      <c r="F180" s="2" t="s">
        <v>29</v>
      </c>
      <c r="G180" s="2" t="s">
        <v>30</v>
      </c>
      <c r="H180" s="3">
        <v>13000000</v>
      </c>
      <c r="I180" s="3">
        <f>H180*Deflator!$E$15</f>
        <v>16230134.201625904</v>
      </c>
      <c r="J180" s="3">
        <v>12880000</v>
      </c>
      <c r="K180" s="3">
        <f>J180*Deflator!$E$15</f>
        <v>16080317.578226279</v>
      </c>
      <c r="L180" s="3">
        <v>12880000</v>
      </c>
      <c r="M180" s="3">
        <f>L180*Deflator!$E$15</f>
        <v>16080317.578226279</v>
      </c>
      <c r="N180" s="3">
        <v>12879633.860000001</v>
      </c>
      <c r="O180" s="3">
        <v>12091988.919999996</v>
      </c>
      <c r="P180" s="3">
        <v>12083245.319999998</v>
      </c>
      <c r="Q180" s="3">
        <f>P180*Deflator!$E$15</f>
        <v>15085591.779597547</v>
      </c>
      <c r="R180" s="3">
        <v>1052338.7200000002</v>
      </c>
      <c r="S180" s="3">
        <f>R180*Deflator!$E$15</f>
        <v>1313815.2808590175</v>
      </c>
      <c r="T180" s="3">
        <v>13135584.039999999</v>
      </c>
      <c r="U180" s="3">
        <f>T180*Deflator!$E$15</f>
        <v>16399407.060456567</v>
      </c>
    </row>
    <row r="181" spans="1:21" ht="13.5" x14ac:dyDescent="0.25">
      <c r="A181" s="2" t="s">
        <v>39</v>
      </c>
      <c r="B181" s="2" t="s">
        <v>44</v>
      </c>
      <c r="C181" s="2" t="s">
        <v>176</v>
      </c>
      <c r="D181" s="2" t="s">
        <v>16</v>
      </c>
      <c r="E181" s="2" t="s">
        <v>17</v>
      </c>
      <c r="F181" s="2" t="s">
        <v>18</v>
      </c>
      <c r="G181" s="2" t="s">
        <v>30</v>
      </c>
      <c r="H181" s="3">
        <v>15000000</v>
      </c>
      <c r="I181" s="3">
        <f>H181*Deflator!$E$15</f>
        <v>18727077.924952965</v>
      </c>
      <c r="J181" s="3">
        <v>15000000</v>
      </c>
      <c r="K181" s="3">
        <f>J181*Deflator!$E$15</f>
        <v>18727077.924952965</v>
      </c>
      <c r="L181" s="3">
        <v>15000000</v>
      </c>
      <c r="M181" s="3">
        <f>L181*Deflator!$E$15</f>
        <v>18727077.924952965</v>
      </c>
      <c r="N181" s="3">
        <v>1189220</v>
      </c>
      <c r="O181" s="3">
        <v>0</v>
      </c>
      <c r="P181" s="3">
        <v>0</v>
      </c>
      <c r="Q181" s="3">
        <f>P181*Deflator!$E$15</f>
        <v>0</v>
      </c>
      <c r="R181" s="3">
        <v>2583377.3600000003</v>
      </c>
      <c r="S181" s="3">
        <f>R181*Deflator!$E$15</f>
        <v>3225273.9420186183</v>
      </c>
      <c r="T181" s="3">
        <v>2583377.3600000003</v>
      </c>
      <c r="U181" s="3">
        <f>T181*Deflator!$E$15</f>
        <v>3225273.9420186183</v>
      </c>
    </row>
    <row r="182" spans="1:21" ht="13.5" x14ac:dyDescent="0.25">
      <c r="A182" s="2" t="s">
        <v>39</v>
      </c>
      <c r="B182" s="2" t="s">
        <v>45</v>
      </c>
      <c r="C182" s="2" t="s">
        <v>175</v>
      </c>
      <c r="D182" s="2" t="s">
        <v>16</v>
      </c>
      <c r="E182" s="2" t="s">
        <v>17</v>
      </c>
      <c r="F182" s="2" t="s">
        <v>18</v>
      </c>
      <c r="G182" s="2" t="s">
        <v>30</v>
      </c>
      <c r="H182" s="3">
        <v>0</v>
      </c>
      <c r="I182" s="3">
        <f>H182*Deflator!$E$15</f>
        <v>0</v>
      </c>
      <c r="J182" s="3">
        <v>0</v>
      </c>
      <c r="K182" s="3">
        <f>J182*Deflator!$E$15</f>
        <v>0</v>
      </c>
      <c r="L182" s="3">
        <v>0</v>
      </c>
      <c r="M182" s="3">
        <f>L182*Deflator!$E$15</f>
        <v>0</v>
      </c>
      <c r="N182" s="3">
        <v>0</v>
      </c>
      <c r="O182" s="3">
        <v>0</v>
      </c>
      <c r="P182" s="3">
        <v>0</v>
      </c>
      <c r="Q182" s="3">
        <f>P182*Deflator!$E$15</f>
        <v>0</v>
      </c>
      <c r="R182" s="3">
        <v>22047877.18</v>
      </c>
      <c r="S182" s="3">
        <f>R182*Deflator!$E$15</f>
        <v>27526154.268643484</v>
      </c>
      <c r="T182" s="3">
        <v>22047877.18</v>
      </c>
      <c r="U182" s="3">
        <f>T182*Deflator!$E$15</f>
        <v>27526154.268643484</v>
      </c>
    </row>
    <row r="183" spans="1:21" ht="13.5" x14ac:dyDescent="0.25">
      <c r="A183" s="2" t="s">
        <v>39</v>
      </c>
      <c r="B183" s="2" t="s">
        <v>55</v>
      </c>
      <c r="C183" s="2" t="s">
        <v>175</v>
      </c>
      <c r="D183" s="2" t="s">
        <v>16</v>
      </c>
      <c r="E183" s="2" t="s">
        <v>28</v>
      </c>
      <c r="F183" s="2" t="s">
        <v>29</v>
      </c>
      <c r="G183" s="2" t="s">
        <v>30</v>
      </c>
      <c r="H183" s="3">
        <v>16000000</v>
      </c>
      <c r="I183" s="3">
        <f>H183*Deflator!$E$15</f>
        <v>19975549.786616497</v>
      </c>
      <c r="J183" s="3">
        <v>16000000</v>
      </c>
      <c r="K183" s="3">
        <f>J183*Deflator!$E$15</f>
        <v>19975549.786616497</v>
      </c>
      <c r="L183" s="3">
        <v>16000000</v>
      </c>
      <c r="M183" s="3">
        <f>L183*Deflator!$E$15</f>
        <v>19975549.786616497</v>
      </c>
      <c r="N183" s="3">
        <v>15999995.569999995</v>
      </c>
      <c r="O183" s="3">
        <v>15052394.459999997</v>
      </c>
      <c r="P183" s="3">
        <v>15038886.659999996</v>
      </c>
      <c r="Q183" s="3">
        <f>P183*Deflator!$E$15</f>
        <v>18775626.825757038</v>
      </c>
      <c r="R183" s="3">
        <v>2328624.62</v>
      </c>
      <c r="S183" s="3">
        <f>R183*Deflator!$E$15</f>
        <v>2907222.3144469326</v>
      </c>
      <c r="T183" s="3">
        <v>17367511.279999994</v>
      </c>
      <c r="U183" s="3">
        <f>T183*Deflator!$E$15</f>
        <v>21682849.140203968</v>
      </c>
    </row>
    <row r="184" spans="1:21" ht="13.5" x14ac:dyDescent="0.25">
      <c r="A184" s="2" t="s">
        <v>39</v>
      </c>
      <c r="B184" s="2" t="s">
        <v>61</v>
      </c>
      <c r="C184" s="2" t="s">
        <v>175</v>
      </c>
      <c r="D184" s="2" t="s">
        <v>16</v>
      </c>
      <c r="E184" s="2" t="s">
        <v>28</v>
      </c>
      <c r="F184" s="2" t="s">
        <v>29</v>
      </c>
      <c r="G184" s="2" t="s">
        <v>30</v>
      </c>
      <c r="H184" s="3">
        <v>5000000</v>
      </c>
      <c r="I184" s="3">
        <f>H184*Deflator!$E$15</f>
        <v>6242359.3083176557</v>
      </c>
      <c r="J184" s="3">
        <v>5000000</v>
      </c>
      <c r="K184" s="3">
        <f>J184*Deflator!$E$15</f>
        <v>6242359.3083176557</v>
      </c>
      <c r="L184" s="3">
        <v>3500000</v>
      </c>
      <c r="M184" s="3">
        <f>L184*Deflator!$E$15</f>
        <v>4369651.5158223584</v>
      </c>
      <c r="N184" s="3">
        <v>1054483.43</v>
      </c>
      <c r="O184" s="3">
        <v>1054483.43</v>
      </c>
      <c r="P184" s="3">
        <v>1054483.43</v>
      </c>
      <c r="Q184" s="3">
        <f>P184*Deflator!$E$15</f>
        <v>1316492.8909454457</v>
      </c>
      <c r="R184" s="3">
        <v>0</v>
      </c>
      <c r="S184" s="3">
        <f>R184*Deflator!$E$15</f>
        <v>0</v>
      </c>
      <c r="T184" s="3">
        <v>1054483.43</v>
      </c>
      <c r="U184" s="3">
        <f>T184*Deflator!$E$15</f>
        <v>1316492.8909454457</v>
      </c>
    </row>
    <row r="185" spans="1:21" ht="13.5" x14ac:dyDescent="0.25">
      <c r="A185" s="2" t="s">
        <v>39</v>
      </c>
      <c r="B185" s="2" t="s">
        <v>62</v>
      </c>
      <c r="C185" s="2" t="s">
        <v>175</v>
      </c>
      <c r="D185" s="2" t="s">
        <v>16</v>
      </c>
      <c r="E185" s="2" t="s">
        <v>28</v>
      </c>
      <c r="F185" s="2" t="s">
        <v>29</v>
      </c>
      <c r="G185" s="2" t="s">
        <v>30</v>
      </c>
      <c r="H185" s="3">
        <v>45000000</v>
      </c>
      <c r="I185" s="3">
        <f>H185*Deflator!$E$15</f>
        <v>56181233.774858899</v>
      </c>
      <c r="J185" s="3">
        <v>44999999.999999993</v>
      </c>
      <c r="K185" s="3">
        <f>J185*Deflator!$E$15</f>
        <v>56181233.774858892</v>
      </c>
      <c r="L185" s="3">
        <v>36999999.999999993</v>
      </c>
      <c r="M185" s="3">
        <f>L185*Deflator!$E$15</f>
        <v>46193458.88155064</v>
      </c>
      <c r="N185" s="3">
        <v>31986500.000000011</v>
      </c>
      <c r="O185" s="3">
        <v>27480334.940000005</v>
      </c>
      <c r="P185" s="3">
        <v>27480334.940000005</v>
      </c>
      <c r="Q185" s="3">
        <f>P185*Deflator!$E$15</f>
        <v>34308424.921679184</v>
      </c>
      <c r="R185" s="3">
        <v>5769331.46</v>
      </c>
      <c r="S185" s="3">
        <f>R185*Deflator!$E$15</f>
        <v>7202847.9884201782</v>
      </c>
      <c r="T185" s="3">
        <v>33249666.400000002</v>
      </c>
      <c r="U185" s="3">
        <f>T185*Deflator!$E$15</f>
        <v>41511272.910099357</v>
      </c>
    </row>
    <row r="186" spans="1:21" ht="13.5" x14ac:dyDescent="0.25">
      <c r="A186" s="2" t="s">
        <v>39</v>
      </c>
      <c r="B186" s="2" t="s">
        <v>63</v>
      </c>
      <c r="C186" s="2" t="s">
        <v>175</v>
      </c>
      <c r="D186" s="2" t="s">
        <v>16</v>
      </c>
      <c r="E186" s="2" t="s">
        <v>28</v>
      </c>
      <c r="F186" s="2" t="s">
        <v>29</v>
      </c>
      <c r="G186" s="2" t="s">
        <v>30</v>
      </c>
      <c r="H186" s="3">
        <v>7000000</v>
      </c>
      <c r="I186" s="3">
        <f>H186*Deflator!$E$15</f>
        <v>8739303.0316447169</v>
      </c>
      <c r="J186" s="3">
        <v>7100000</v>
      </c>
      <c r="K186" s="3">
        <f>J186*Deflator!$E$15</f>
        <v>8864150.2178110704</v>
      </c>
      <c r="L186" s="3">
        <v>5000000</v>
      </c>
      <c r="M186" s="3">
        <f>L186*Deflator!$E$15</f>
        <v>6242359.3083176557</v>
      </c>
      <c r="N186" s="3">
        <v>2499903.2000000002</v>
      </c>
      <c r="O186" s="3">
        <v>2385777.7799999998</v>
      </c>
      <c r="P186" s="3">
        <v>2385777.7800000003</v>
      </c>
      <c r="Q186" s="3">
        <f>P186*Deflator!$E$15</f>
        <v>2978576.4265120868</v>
      </c>
      <c r="R186" s="3">
        <v>1986.12</v>
      </c>
      <c r="S186" s="3">
        <f>R186*Deflator!$E$15</f>
        <v>2479.6149338871724</v>
      </c>
      <c r="T186" s="3">
        <v>2387763.9</v>
      </c>
      <c r="U186" s="3">
        <f>T186*Deflator!$E$15</f>
        <v>2981056.0414459733</v>
      </c>
    </row>
    <row r="187" spans="1:21" ht="13.5" x14ac:dyDescent="0.25">
      <c r="A187" s="2" t="s">
        <v>39</v>
      </c>
      <c r="B187" s="2" t="s">
        <v>64</v>
      </c>
      <c r="C187" s="2" t="s">
        <v>175</v>
      </c>
      <c r="D187" s="2" t="s">
        <v>16</v>
      </c>
      <c r="E187" s="2" t="s">
        <v>28</v>
      </c>
      <c r="F187" s="2" t="s">
        <v>29</v>
      </c>
      <c r="G187" s="2" t="s">
        <v>30</v>
      </c>
      <c r="H187" s="3">
        <v>300000000</v>
      </c>
      <c r="I187" s="3">
        <f>H187*Deflator!$E$15</f>
        <v>374541558.49905932</v>
      </c>
      <c r="J187" s="3">
        <v>278320176</v>
      </c>
      <c r="K187" s="3">
        <f>J187*Deflator!$E$15</f>
        <v>347474908.26924163</v>
      </c>
      <c r="L187" s="3">
        <v>233320176.00000003</v>
      </c>
      <c r="M187" s="3">
        <f>L187*Deflator!$E$15</f>
        <v>291293674.49438274</v>
      </c>
      <c r="N187" s="3">
        <v>78320176</v>
      </c>
      <c r="O187" s="3">
        <v>65015877.799999997</v>
      </c>
      <c r="P187" s="3">
        <v>65015877.799999982</v>
      </c>
      <c r="Q187" s="3">
        <f>P187*Deflator!$E$15</f>
        <v>81170493.994654626</v>
      </c>
      <c r="R187" s="3">
        <v>63532593.269999996</v>
      </c>
      <c r="S187" s="3">
        <f>R187*Deflator!$E$15</f>
        <v>79318654.996108815</v>
      </c>
      <c r="T187" s="3">
        <v>128548471.06999998</v>
      </c>
      <c r="U187" s="3">
        <f>T187*Deflator!$E$15</f>
        <v>160489148.99076343</v>
      </c>
    </row>
    <row r="188" spans="1:21" ht="13.5" x14ac:dyDescent="0.25">
      <c r="A188" s="2" t="s">
        <v>39</v>
      </c>
      <c r="B188" s="2" t="s">
        <v>65</v>
      </c>
      <c r="C188" s="2" t="s">
        <v>175</v>
      </c>
      <c r="D188" s="2" t="s">
        <v>16</v>
      </c>
      <c r="E188" s="2" t="s">
        <v>28</v>
      </c>
      <c r="F188" s="2" t="s">
        <v>29</v>
      </c>
      <c r="G188" s="2" t="s">
        <v>30</v>
      </c>
      <c r="H188" s="3">
        <v>0</v>
      </c>
      <c r="I188" s="3">
        <f>H188*Deflator!$E$15</f>
        <v>0</v>
      </c>
      <c r="J188" s="3">
        <v>0</v>
      </c>
      <c r="K188" s="3">
        <f>J188*Deflator!$E$15</f>
        <v>0</v>
      </c>
      <c r="L188" s="3">
        <v>0</v>
      </c>
      <c r="M188" s="3">
        <f>L188*Deflator!$E$15</f>
        <v>0</v>
      </c>
      <c r="N188" s="3">
        <v>0</v>
      </c>
      <c r="O188" s="3">
        <v>0</v>
      </c>
      <c r="P188" s="3">
        <v>0</v>
      </c>
      <c r="Q188" s="3">
        <f>P188*Deflator!$E$15</f>
        <v>0</v>
      </c>
      <c r="R188" s="3">
        <v>658385.26</v>
      </c>
      <c r="S188" s="3">
        <f>R188*Deflator!$E$15</f>
        <v>821975.47124402795</v>
      </c>
      <c r="T188" s="3">
        <v>658385.26</v>
      </c>
      <c r="U188" s="3">
        <f>T188*Deflator!$E$15</f>
        <v>821975.47124402795</v>
      </c>
    </row>
    <row r="189" spans="1:21" ht="13.5" x14ac:dyDescent="0.25">
      <c r="A189" s="2" t="s">
        <v>39</v>
      </c>
      <c r="B189" s="2" t="s">
        <v>67</v>
      </c>
      <c r="C189" s="2" t="s">
        <v>175</v>
      </c>
      <c r="D189" s="2" t="s">
        <v>16</v>
      </c>
      <c r="E189" s="2" t="s">
        <v>28</v>
      </c>
      <c r="F189" s="2" t="s">
        <v>29</v>
      </c>
      <c r="G189" s="2" t="s">
        <v>30</v>
      </c>
      <c r="H189" s="3">
        <v>0</v>
      </c>
      <c r="I189" s="3">
        <f>H189*Deflator!$E$15</f>
        <v>0</v>
      </c>
      <c r="J189" s="3">
        <v>0</v>
      </c>
      <c r="K189" s="3">
        <f>J189*Deflator!$E$15</f>
        <v>0</v>
      </c>
      <c r="L189" s="3">
        <v>0</v>
      </c>
      <c r="M189" s="3">
        <f>L189*Deflator!$E$15</f>
        <v>0</v>
      </c>
      <c r="N189" s="3">
        <v>0</v>
      </c>
      <c r="O189" s="3">
        <v>0</v>
      </c>
      <c r="P189" s="3">
        <v>0</v>
      </c>
      <c r="Q189" s="3">
        <f>P189*Deflator!$E$15</f>
        <v>0</v>
      </c>
      <c r="R189" s="3">
        <v>71200</v>
      </c>
      <c r="S189" s="3">
        <f>R189*Deflator!$E$15</f>
        <v>88891.196550443419</v>
      </c>
      <c r="T189" s="3">
        <v>71200</v>
      </c>
      <c r="U189" s="3">
        <f>T189*Deflator!$E$15</f>
        <v>88891.196550443419</v>
      </c>
    </row>
    <row r="190" spans="1:21" ht="13.5" x14ac:dyDescent="0.25">
      <c r="A190" s="2" t="s">
        <v>39</v>
      </c>
      <c r="B190" s="2" t="s">
        <v>68</v>
      </c>
      <c r="C190" s="2" t="s">
        <v>175</v>
      </c>
      <c r="D190" s="2" t="s">
        <v>16</v>
      </c>
      <c r="E190" s="2" t="s">
        <v>28</v>
      </c>
      <c r="F190" s="2" t="s">
        <v>29</v>
      </c>
      <c r="G190" s="2" t="s">
        <v>30</v>
      </c>
      <c r="H190" s="3">
        <v>0</v>
      </c>
      <c r="I190" s="3">
        <f>H190*Deflator!$E$15</f>
        <v>0</v>
      </c>
      <c r="J190" s="3">
        <v>500000</v>
      </c>
      <c r="K190" s="3">
        <f>J190*Deflator!$E$15</f>
        <v>624235.93083176552</v>
      </c>
      <c r="L190" s="3">
        <v>500000</v>
      </c>
      <c r="M190" s="3">
        <f>L190*Deflator!$E$15</f>
        <v>624235.93083176552</v>
      </c>
      <c r="N190" s="3">
        <v>0</v>
      </c>
      <c r="O190" s="3">
        <v>0</v>
      </c>
      <c r="P190" s="3">
        <v>0</v>
      </c>
      <c r="Q190" s="3">
        <f>P190*Deflator!$E$15</f>
        <v>0</v>
      </c>
      <c r="R190" s="3">
        <v>0</v>
      </c>
      <c r="S190" s="3">
        <f>R190*Deflator!$E$15</f>
        <v>0</v>
      </c>
      <c r="T190" s="3">
        <v>0</v>
      </c>
      <c r="U190" s="3">
        <f>T190*Deflator!$E$15</f>
        <v>0</v>
      </c>
    </row>
    <row r="191" spans="1:21" ht="13.5" x14ac:dyDescent="0.25">
      <c r="A191" s="2" t="s">
        <v>39</v>
      </c>
      <c r="B191" s="2" t="s">
        <v>70</v>
      </c>
      <c r="C191" s="2" t="s">
        <v>175</v>
      </c>
      <c r="D191" s="2" t="s">
        <v>16</v>
      </c>
      <c r="E191" s="2" t="s">
        <v>28</v>
      </c>
      <c r="F191" s="2" t="s">
        <v>29</v>
      </c>
      <c r="G191" s="2" t="s">
        <v>30</v>
      </c>
      <c r="H191" s="3">
        <v>32000000</v>
      </c>
      <c r="I191" s="3">
        <f>H191*Deflator!$E$15</f>
        <v>39951099.573232993</v>
      </c>
      <c r="J191" s="3">
        <v>33460000</v>
      </c>
      <c r="K191" s="3">
        <f>J191*Deflator!$E$15</f>
        <v>41773868.49126175</v>
      </c>
      <c r="L191" s="3">
        <v>28002000</v>
      </c>
      <c r="M191" s="3">
        <f>L191*Deflator!$E$15</f>
        <v>34959709.070302196</v>
      </c>
      <c r="N191" s="3">
        <v>8750084.1600000001</v>
      </c>
      <c r="O191" s="3">
        <v>6005072.9000000004</v>
      </c>
      <c r="P191" s="3">
        <v>5998816.1300000008</v>
      </c>
      <c r="Q191" s="3">
        <f>P191*Deflator!$E$15</f>
        <v>7489353.1415983196</v>
      </c>
      <c r="R191" s="3">
        <v>2555288.94</v>
      </c>
      <c r="S191" s="3">
        <f>R191*Deflator!$E$15</f>
        <v>3190206.3400100311</v>
      </c>
      <c r="T191" s="3">
        <v>8554105.0700000003</v>
      </c>
      <c r="U191" s="3">
        <f>T191*Deflator!$E$15</f>
        <v>10679559.48160835</v>
      </c>
    </row>
    <row r="192" spans="1:21" ht="13.5" x14ac:dyDescent="0.25">
      <c r="A192" s="2" t="s">
        <v>39</v>
      </c>
      <c r="B192" s="2" t="s">
        <v>73</v>
      </c>
      <c r="C192" s="2" t="s">
        <v>176</v>
      </c>
      <c r="D192" s="2" t="s">
        <v>16</v>
      </c>
      <c r="E192" s="2" t="s">
        <v>28</v>
      </c>
      <c r="F192" s="2" t="s">
        <v>29</v>
      </c>
      <c r="G192" s="2" t="s">
        <v>30</v>
      </c>
      <c r="H192" s="3">
        <v>0</v>
      </c>
      <c r="I192" s="3">
        <f>H192*Deflator!$E$15</f>
        <v>0</v>
      </c>
      <c r="J192" s="3">
        <v>0</v>
      </c>
      <c r="K192" s="3">
        <f>J192*Deflator!$E$15</f>
        <v>0</v>
      </c>
      <c r="L192" s="3">
        <v>0</v>
      </c>
      <c r="M192" s="3">
        <f>L192*Deflator!$E$15</f>
        <v>0</v>
      </c>
      <c r="N192" s="3">
        <v>0</v>
      </c>
      <c r="O192" s="3">
        <v>0</v>
      </c>
      <c r="P192" s="3">
        <v>0</v>
      </c>
      <c r="Q192" s="3">
        <f>P192*Deflator!$E$15</f>
        <v>0</v>
      </c>
      <c r="R192" s="3">
        <v>0</v>
      </c>
      <c r="S192" s="3">
        <f>R192*Deflator!$E$15</f>
        <v>0</v>
      </c>
      <c r="T192" s="3">
        <v>0</v>
      </c>
      <c r="U192" s="3">
        <f>T192*Deflator!$E$15</f>
        <v>0</v>
      </c>
    </row>
    <row r="193" spans="1:21" ht="13.5" x14ac:dyDescent="0.25">
      <c r="A193" s="2" t="s">
        <v>39</v>
      </c>
      <c r="B193" s="2" t="s">
        <v>81</v>
      </c>
      <c r="C193" s="2" t="s">
        <v>176</v>
      </c>
      <c r="D193" s="2" t="s">
        <v>16</v>
      </c>
      <c r="E193" s="2" t="s">
        <v>28</v>
      </c>
      <c r="F193" s="2" t="s">
        <v>29</v>
      </c>
      <c r="G193" s="2" t="s">
        <v>30</v>
      </c>
      <c r="H193" s="3">
        <v>3000000</v>
      </c>
      <c r="I193" s="3">
        <f>H193*Deflator!$E$15</f>
        <v>3745415.5849905931</v>
      </c>
      <c r="J193" s="3">
        <v>2780000.0000000009</v>
      </c>
      <c r="K193" s="3">
        <f>J193*Deflator!$E$15</f>
        <v>3470751.7754246173</v>
      </c>
      <c r="L193" s="3">
        <v>2780000</v>
      </c>
      <c r="M193" s="3">
        <f>L193*Deflator!$E$15</f>
        <v>3470751.7754246164</v>
      </c>
      <c r="N193" s="3">
        <v>2768337.3500000006</v>
      </c>
      <c r="O193" s="3">
        <v>2674330.5200000005</v>
      </c>
      <c r="P193" s="3">
        <v>2673171.7900000005</v>
      </c>
      <c r="Q193" s="3">
        <f>P193*Deflator!$E$15</f>
        <v>3337379.7612077342</v>
      </c>
      <c r="R193" s="3">
        <v>312849.77000000008</v>
      </c>
      <c r="S193" s="3">
        <f>R193*Deflator!$E$15</f>
        <v>390584.13477290759</v>
      </c>
      <c r="T193" s="3">
        <v>2986021.5600000005</v>
      </c>
      <c r="U193" s="3">
        <f>T193*Deflator!$E$15</f>
        <v>3727963.8959806417</v>
      </c>
    </row>
    <row r="194" spans="1:21" ht="13.5" x14ac:dyDescent="0.25">
      <c r="A194" s="2" t="s">
        <v>39</v>
      </c>
      <c r="B194" s="2" t="s">
        <v>90</v>
      </c>
      <c r="C194" s="2" t="s">
        <v>176</v>
      </c>
      <c r="D194" s="2" t="s">
        <v>16</v>
      </c>
      <c r="E194" s="2" t="s">
        <v>28</v>
      </c>
      <c r="F194" s="2" t="s">
        <v>29</v>
      </c>
      <c r="G194" s="2" t="s">
        <v>30</v>
      </c>
      <c r="H194" s="3">
        <v>3000000</v>
      </c>
      <c r="I194" s="3">
        <f>H194*Deflator!$E$15</f>
        <v>3745415.5849905931</v>
      </c>
      <c r="J194" s="3">
        <v>3000000</v>
      </c>
      <c r="K194" s="3">
        <f>J194*Deflator!$E$15</f>
        <v>3745415.5849905931</v>
      </c>
      <c r="L194" s="3">
        <v>3000000</v>
      </c>
      <c r="M194" s="3">
        <f>L194*Deflator!$E$15</f>
        <v>3745415.5849905931</v>
      </c>
      <c r="N194" s="3">
        <v>2993180.4</v>
      </c>
      <c r="O194" s="3">
        <v>2888715.36</v>
      </c>
      <c r="P194" s="3">
        <v>2875584.26</v>
      </c>
      <c r="Q194" s="3">
        <f>P194*Deflator!$E$15</f>
        <v>3590086.0344525473</v>
      </c>
      <c r="R194" s="3">
        <v>95944.359999999986</v>
      </c>
      <c r="S194" s="3">
        <f>R194*Deflator!$E$15</f>
        <v>119783.83374531601</v>
      </c>
      <c r="T194" s="3">
        <v>2971528.6199999996</v>
      </c>
      <c r="U194" s="3">
        <f>T194*Deflator!$E$15</f>
        <v>3709869.868197863</v>
      </c>
    </row>
    <row r="195" spans="1:21" ht="13.5" x14ac:dyDescent="0.25">
      <c r="A195" s="2" t="s">
        <v>39</v>
      </c>
      <c r="B195" s="2" t="s">
        <v>91</v>
      </c>
      <c r="C195" s="2" t="s">
        <v>176</v>
      </c>
      <c r="D195" s="2" t="s">
        <v>16</v>
      </c>
      <c r="E195" s="2" t="s">
        <v>28</v>
      </c>
      <c r="F195" s="2" t="s">
        <v>29</v>
      </c>
      <c r="G195" s="2" t="s">
        <v>30</v>
      </c>
      <c r="H195" s="3">
        <v>9000000</v>
      </c>
      <c r="I195" s="3">
        <f>H195*Deflator!$E$15</f>
        <v>11236246.75497178</v>
      </c>
      <c r="J195" s="3">
        <v>8424749.9999999963</v>
      </c>
      <c r="K195" s="3">
        <f>J195*Deflator!$E$15</f>
        <v>10518063.316549828</v>
      </c>
      <c r="L195" s="3">
        <v>8424749.9999999963</v>
      </c>
      <c r="M195" s="3">
        <f>L195*Deflator!$E$15</f>
        <v>10518063.316549828</v>
      </c>
      <c r="N195" s="3">
        <v>8085097.1400000025</v>
      </c>
      <c r="O195" s="3">
        <v>6824279.4300000016</v>
      </c>
      <c r="P195" s="3">
        <v>6664748.6500000022</v>
      </c>
      <c r="Q195" s="3">
        <f>P195*Deflator!$E$15</f>
        <v>8320751.1545850085</v>
      </c>
      <c r="R195" s="3">
        <v>4215440.8</v>
      </c>
      <c r="S195" s="3">
        <f>R195*Deflator!$E$15</f>
        <v>5262859.2233084049</v>
      </c>
      <c r="T195" s="3">
        <v>10880189.450000003</v>
      </c>
      <c r="U195" s="3">
        <f>T195*Deflator!$E$15</f>
        <v>13583610.377893414</v>
      </c>
    </row>
    <row r="196" spans="1:21" ht="13.5" x14ac:dyDescent="0.25">
      <c r="A196" s="2" t="s">
        <v>39</v>
      </c>
      <c r="B196" s="2" t="s">
        <v>92</v>
      </c>
      <c r="C196" s="2" t="s">
        <v>176</v>
      </c>
      <c r="D196" s="2" t="s">
        <v>16</v>
      </c>
      <c r="E196" s="2" t="s">
        <v>93</v>
      </c>
      <c r="F196" s="2" t="s">
        <v>94</v>
      </c>
      <c r="G196" s="2" t="s">
        <v>30</v>
      </c>
      <c r="H196" s="3">
        <v>5000000</v>
      </c>
      <c r="I196" s="3">
        <f>H196*Deflator!$E$15</f>
        <v>6242359.3083176557</v>
      </c>
      <c r="J196" s="3">
        <v>4799999.9999999991</v>
      </c>
      <c r="K196" s="3">
        <f>J196*Deflator!$E$15</f>
        <v>5992664.9359849477</v>
      </c>
      <c r="L196" s="3">
        <v>4799999.9999999991</v>
      </c>
      <c r="M196" s="3">
        <f>L196*Deflator!$E$15</f>
        <v>5992664.9359849477</v>
      </c>
      <c r="N196" s="3">
        <v>2121552.2899999991</v>
      </c>
      <c r="O196" s="3">
        <v>734253.16999999993</v>
      </c>
      <c r="P196" s="3">
        <v>322990.58</v>
      </c>
      <c r="Q196" s="3">
        <f>P196*Deflator!$E$15</f>
        <v>403244.65071238368</v>
      </c>
      <c r="R196" s="3">
        <v>679426.49</v>
      </c>
      <c r="S196" s="3">
        <f>R196*Deflator!$E$15</f>
        <v>848244.85483381851</v>
      </c>
      <c r="T196" s="3">
        <v>1002417.0700000001</v>
      </c>
      <c r="U196" s="3">
        <f>T196*Deflator!$E$15</f>
        <v>1251489.5055462022</v>
      </c>
    </row>
    <row r="197" spans="1:21" ht="13.5" x14ac:dyDescent="0.25">
      <c r="A197" s="2" t="s">
        <v>39</v>
      </c>
      <c r="B197" s="2" t="s">
        <v>95</v>
      </c>
      <c r="C197" s="2" t="s">
        <v>176</v>
      </c>
      <c r="D197" s="2" t="s">
        <v>16</v>
      </c>
      <c r="E197" s="2" t="s">
        <v>17</v>
      </c>
      <c r="F197" s="2" t="s">
        <v>18</v>
      </c>
      <c r="G197" s="2" t="s">
        <v>30</v>
      </c>
      <c r="H197" s="3">
        <v>12000000</v>
      </c>
      <c r="I197" s="3">
        <f>H197*Deflator!$E$15</f>
        <v>14981662.339962373</v>
      </c>
      <c r="J197" s="3">
        <v>11800000</v>
      </c>
      <c r="K197" s="3">
        <f>J197*Deflator!$E$15</f>
        <v>14731967.967629667</v>
      </c>
      <c r="L197" s="3">
        <v>11800000</v>
      </c>
      <c r="M197" s="3">
        <f>L197*Deflator!$E$15</f>
        <v>14731967.967629667</v>
      </c>
      <c r="N197" s="3">
        <v>4318585</v>
      </c>
      <c r="O197" s="3">
        <v>4318585</v>
      </c>
      <c r="P197" s="3">
        <v>4318585</v>
      </c>
      <c r="Q197" s="3">
        <f>P197*Deflator!$E$15</f>
        <v>5391631.8547022007</v>
      </c>
      <c r="R197" s="3">
        <v>5532375.1300000008</v>
      </c>
      <c r="S197" s="3">
        <f>R197*Deflator!$E$15</f>
        <v>6907014.6779721212</v>
      </c>
      <c r="T197" s="3">
        <v>9850960.1300000008</v>
      </c>
      <c r="U197" s="3">
        <f>T197*Deflator!$E$15</f>
        <v>12298646.532674322</v>
      </c>
    </row>
    <row r="198" spans="1:21" ht="13.5" x14ac:dyDescent="0.25">
      <c r="A198" s="2" t="s">
        <v>39</v>
      </c>
      <c r="B198" s="2" t="s">
        <v>96</v>
      </c>
      <c r="C198" s="2" t="s">
        <v>176</v>
      </c>
      <c r="D198" s="2" t="s">
        <v>16</v>
      </c>
      <c r="E198" s="2" t="s">
        <v>17</v>
      </c>
      <c r="F198" s="2" t="s">
        <v>18</v>
      </c>
      <c r="G198" s="2" t="s">
        <v>30</v>
      </c>
      <c r="H198" s="3">
        <v>110000000</v>
      </c>
      <c r="I198" s="3">
        <f>H198*Deflator!$E$15</f>
        <v>137331904.78298843</v>
      </c>
      <c r="J198" s="3">
        <v>96800000</v>
      </c>
      <c r="K198" s="3">
        <f>J198*Deflator!$E$15</f>
        <v>120852076.20902981</v>
      </c>
      <c r="L198" s="3">
        <v>46800000</v>
      </c>
      <c r="M198" s="3">
        <f>L198*Deflator!$E$15</f>
        <v>58428483.125853255</v>
      </c>
      <c r="N198" s="3">
        <v>7634440.9900000002</v>
      </c>
      <c r="O198" s="3">
        <v>3007929.9899999998</v>
      </c>
      <c r="P198" s="3">
        <v>2957584</v>
      </c>
      <c r="Q198" s="3">
        <f>P198*Deflator!$E$15</f>
        <v>3692460.4025062728</v>
      </c>
      <c r="R198" s="3">
        <v>24368408.379999999</v>
      </c>
      <c r="S198" s="3">
        <f>R198*Deflator!$E$15</f>
        <v>30423272.175955791</v>
      </c>
      <c r="T198" s="3">
        <v>27325992.379999999</v>
      </c>
      <c r="U198" s="3">
        <f>T198*Deflator!$E$15</f>
        <v>34115732.578462064</v>
      </c>
    </row>
    <row r="199" spans="1:21" ht="13.5" x14ac:dyDescent="0.25">
      <c r="A199" s="2" t="s">
        <v>39</v>
      </c>
      <c r="B199" s="2" t="s">
        <v>97</v>
      </c>
      <c r="C199" s="2" t="s">
        <v>176</v>
      </c>
      <c r="D199" s="2" t="s">
        <v>16</v>
      </c>
      <c r="E199" s="2" t="s">
        <v>28</v>
      </c>
      <c r="F199" s="2" t="s">
        <v>29</v>
      </c>
      <c r="G199" s="2" t="s">
        <v>30</v>
      </c>
      <c r="H199" s="3">
        <v>8000000</v>
      </c>
      <c r="I199" s="3">
        <f>H199*Deflator!$E$15</f>
        <v>9987774.8933082484</v>
      </c>
      <c r="J199" s="3">
        <v>7803955.0000000009</v>
      </c>
      <c r="K199" s="3">
        <f>J199*Deflator!$E$15</f>
        <v>9743018.2271884233</v>
      </c>
      <c r="L199" s="3">
        <v>7803955.0000000009</v>
      </c>
      <c r="M199" s="3">
        <f>L199*Deflator!$E$15</f>
        <v>9743018.2271884233</v>
      </c>
      <c r="N199" s="3">
        <v>7799460.3799999962</v>
      </c>
      <c r="O199" s="3">
        <v>7792280.4799999977</v>
      </c>
      <c r="P199" s="3">
        <v>7792280.4799999967</v>
      </c>
      <c r="Q199" s="3">
        <f>P199*Deflator!$E$15</f>
        <v>9728442.9174699895</v>
      </c>
      <c r="R199" s="3">
        <v>282708</v>
      </c>
      <c r="S199" s="3">
        <f>R199*Deflator!$E$15</f>
        <v>352952.98306717357</v>
      </c>
      <c r="T199" s="3">
        <v>8074988.4799999967</v>
      </c>
      <c r="U199" s="3">
        <f>T199*Deflator!$E$15</f>
        <v>10081395.900537163</v>
      </c>
    </row>
    <row r="200" spans="1:21" ht="13.5" x14ac:dyDescent="0.25">
      <c r="A200" s="2" t="s">
        <v>39</v>
      </c>
      <c r="B200" s="2" t="s">
        <v>98</v>
      </c>
      <c r="C200" s="2" t="s">
        <v>176</v>
      </c>
      <c r="D200" s="2" t="s">
        <v>16</v>
      </c>
      <c r="E200" s="2" t="s">
        <v>17</v>
      </c>
      <c r="F200" s="2" t="s">
        <v>18</v>
      </c>
      <c r="G200" s="2" t="s">
        <v>30</v>
      </c>
      <c r="H200" s="3">
        <v>60000000</v>
      </c>
      <c r="I200" s="3">
        <f>H200*Deflator!$E$15</f>
        <v>74908311.699811861</v>
      </c>
      <c r="J200" s="3">
        <v>63281150.000000007</v>
      </c>
      <c r="K200" s="3">
        <f>J200*Deflator!$E$15</f>
        <v>79004735.148709163</v>
      </c>
      <c r="L200" s="3">
        <v>63281150.000000007</v>
      </c>
      <c r="M200" s="3">
        <f>L200*Deflator!$E$15</f>
        <v>79004735.148709163</v>
      </c>
      <c r="N200" s="3">
        <v>59160831.159999974</v>
      </c>
      <c r="O200" s="3">
        <v>51701652.609999985</v>
      </c>
      <c r="P200" s="3">
        <v>51565430.679999977</v>
      </c>
      <c r="Q200" s="3">
        <f>P200*Deflator!$E$15</f>
        <v>64377989.238541335</v>
      </c>
      <c r="R200" s="3">
        <v>9935481.650000006</v>
      </c>
      <c r="S200" s="3">
        <f>R200*Deflator!$E$15</f>
        <v>12404169.272099359</v>
      </c>
      <c r="T200" s="3">
        <v>61500912.329999983</v>
      </c>
      <c r="U200" s="3">
        <f>T200*Deflator!$E$15</f>
        <v>76782158.510640696</v>
      </c>
    </row>
    <row r="201" spans="1:21" ht="13.5" x14ac:dyDescent="0.25">
      <c r="A201" s="2" t="s">
        <v>39</v>
      </c>
      <c r="B201" s="2" t="s">
        <v>99</v>
      </c>
      <c r="C201" s="2" t="s">
        <v>176</v>
      </c>
      <c r="D201" s="2" t="s">
        <v>100</v>
      </c>
      <c r="E201" s="2" t="s">
        <v>101</v>
      </c>
      <c r="F201" s="2" t="s">
        <v>102</v>
      </c>
      <c r="G201" s="2" t="s">
        <v>103</v>
      </c>
      <c r="H201" s="3">
        <v>3744945</v>
      </c>
      <c r="I201" s="3">
        <f>H201*Deflator!$E$15</f>
        <v>4675458.4559775321</v>
      </c>
      <c r="J201" s="3">
        <v>20244945</v>
      </c>
      <c r="K201" s="3">
        <f>J201*Deflator!$E$15</f>
        <v>25275244.173425794</v>
      </c>
      <c r="L201" s="3">
        <v>20244945</v>
      </c>
      <c r="M201" s="3">
        <f>L201*Deflator!$E$15</f>
        <v>25275244.173425794</v>
      </c>
      <c r="N201" s="3">
        <v>3456914.99</v>
      </c>
      <c r="O201" s="3">
        <v>2727134.99</v>
      </c>
      <c r="P201" s="3">
        <v>563800</v>
      </c>
      <c r="Q201" s="3">
        <f>P201*Deflator!$E$15</f>
        <v>703888.43560589885</v>
      </c>
      <c r="R201" s="3">
        <v>896010</v>
      </c>
      <c r="S201" s="3">
        <f>R201*Deflator!$E$15</f>
        <v>1118643.2727691405</v>
      </c>
      <c r="T201" s="3">
        <v>1459810</v>
      </c>
      <c r="U201" s="3">
        <f>T201*Deflator!$E$15</f>
        <v>1822531.7083750393</v>
      </c>
    </row>
    <row r="202" spans="1:21" ht="13.5" x14ac:dyDescent="0.25">
      <c r="A202" s="2" t="s">
        <v>39</v>
      </c>
      <c r="B202" s="2" t="s">
        <v>132</v>
      </c>
      <c r="C202" s="2" t="s">
        <v>176</v>
      </c>
      <c r="D202" s="2" t="s">
        <v>16</v>
      </c>
      <c r="E202" s="2" t="s">
        <v>28</v>
      </c>
      <c r="F202" s="2" t="s">
        <v>29</v>
      </c>
      <c r="G202" s="2" t="s">
        <v>30</v>
      </c>
      <c r="H202" s="3">
        <v>27000000</v>
      </c>
      <c r="I202" s="3">
        <f>H202*Deflator!$E$15</f>
        <v>33708740.26491534</v>
      </c>
      <c r="J202" s="3">
        <v>21600000</v>
      </c>
      <c r="K202" s="3">
        <f>J202*Deflator!$E$15</f>
        <v>26966992.211932272</v>
      </c>
      <c r="L202" s="3">
        <v>17600000</v>
      </c>
      <c r="M202" s="3">
        <f>L202*Deflator!$E$15</f>
        <v>21973104.765278146</v>
      </c>
      <c r="N202" s="3">
        <v>9596651.2200000007</v>
      </c>
      <c r="O202" s="3">
        <v>8895323.290000001</v>
      </c>
      <c r="P202" s="3">
        <v>8895323.290000001</v>
      </c>
      <c r="Q202" s="3">
        <f>P202*Deflator!$E$15</f>
        <v>11105560.827965267</v>
      </c>
      <c r="R202" s="3">
        <v>14965051.560000002</v>
      </c>
      <c r="S202" s="3">
        <f>R202*Deflator!$E$15</f>
        <v>18683445.781003933</v>
      </c>
      <c r="T202" s="3">
        <v>23860374.850000001</v>
      </c>
      <c r="U202" s="3">
        <f>T202*Deflator!$E$15</f>
        <v>29789006.608969197</v>
      </c>
    </row>
    <row r="203" spans="1:21" ht="13.5" x14ac:dyDescent="0.25">
      <c r="A203" s="2" t="s">
        <v>39</v>
      </c>
      <c r="B203" s="2" t="s">
        <v>138</v>
      </c>
      <c r="C203" s="2" t="s">
        <v>176</v>
      </c>
      <c r="D203" s="2" t="s">
        <v>100</v>
      </c>
      <c r="E203" s="2" t="s">
        <v>109</v>
      </c>
      <c r="F203" s="2" t="s">
        <v>110</v>
      </c>
      <c r="G203" s="2" t="s">
        <v>103</v>
      </c>
      <c r="H203" s="3">
        <v>83000000</v>
      </c>
      <c r="I203" s="3">
        <f>H203*Deflator!$E$15</f>
        <v>103623164.51807308</v>
      </c>
      <c r="J203" s="3">
        <v>83000000</v>
      </c>
      <c r="K203" s="3">
        <f>J203*Deflator!$E$15</f>
        <v>103623164.51807308</v>
      </c>
      <c r="L203" s="3">
        <v>132444061</v>
      </c>
      <c r="M203" s="3">
        <f>L203*Deflator!$E$15</f>
        <v>165352683.40294826</v>
      </c>
      <c r="N203" s="3">
        <v>132407642.21999982</v>
      </c>
      <c r="O203" s="3">
        <v>106015054.7099999</v>
      </c>
      <c r="P203" s="3">
        <v>101999541.17999996</v>
      </c>
      <c r="Q203" s="3">
        <f>P203*Deflator!$E$15</f>
        <v>127343557.06582056</v>
      </c>
      <c r="R203" s="3">
        <v>13799387.249999989</v>
      </c>
      <c r="S203" s="3">
        <f>R203*Deflator!$E$15</f>
        <v>17228146.689823482</v>
      </c>
      <c r="T203" s="3">
        <v>115798928.42999995</v>
      </c>
      <c r="U203" s="3">
        <f>T203*Deflator!$E$15</f>
        <v>144571703.75564402</v>
      </c>
    </row>
    <row r="204" spans="1:21" ht="13.5" x14ac:dyDescent="0.25">
      <c r="A204" s="2" t="s">
        <v>39</v>
      </c>
      <c r="B204" s="2" t="s">
        <v>141</v>
      </c>
      <c r="C204" s="2" t="s">
        <v>176</v>
      </c>
      <c r="D204" s="2" t="s">
        <v>74</v>
      </c>
      <c r="E204" s="2" t="s">
        <v>113</v>
      </c>
      <c r="F204" s="2" t="s">
        <v>114</v>
      </c>
      <c r="G204" s="2" t="s">
        <v>107</v>
      </c>
      <c r="H204" s="3">
        <v>3000000</v>
      </c>
      <c r="I204" s="3">
        <f>H204*Deflator!$E$15</f>
        <v>3745415.5849905931</v>
      </c>
      <c r="J204" s="3">
        <v>3000000</v>
      </c>
      <c r="K204" s="3">
        <f>J204*Deflator!$E$15</f>
        <v>3745415.5849905931</v>
      </c>
      <c r="L204" s="3">
        <v>3000000</v>
      </c>
      <c r="M204" s="3">
        <f>L204*Deflator!$E$15</f>
        <v>3745415.5849905931</v>
      </c>
      <c r="N204" s="3">
        <v>0</v>
      </c>
      <c r="O204" s="3">
        <v>0</v>
      </c>
      <c r="P204" s="3">
        <v>0</v>
      </c>
      <c r="Q204" s="3">
        <f>P204*Deflator!$E$15</f>
        <v>0</v>
      </c>
      <c r="R204" s="3">
        <v>1024392.4899999999</v>
      </c>
      <c r="S204" s="3">
        <f>R204*Deflator!$E$15</f>
        <v>1278925.1990644401</v>
      </c>
      <c r="T204" s="3">
        <v>1024392.4899999999</v>
      </c>
      <c r="U204" s="3">
        <f>T204*Deflator!$E$15</f>
        <v>1278925.1990644401</v>
      </c>
    </row>
    <row r="205" spans="1:21" ht="13.5" x14ac:dyDescent="0.25">
      <c r="A205" s="2" t="s">
        <v>39</v>
      </c>
      <c r="B205" s="2" t="s">
        <v>141</v>
      </c>
      <c r="C205" s="2" t="s">
        <v>176</v>
      </c>
      <c r="D205" s="2" t="s">
        <v>16</v>
      </c>
      <c r="E205" s="2" t="s">
        <v>28</v>
      </c>
      <c r="F205" s="2" t="s">
        <v>29</v>
      </c>
      <c r="G205" s="2" t="s">
        <v>30</v>
      </c>
      <c r="H205" s="3">
        <v>40000000</v>
      </c>
      <c r="I205" s="3">
        <f>H205*Deflator!$E$15</f>
        <v>49938874.466541246</v>
      </c>
      <c r="J205" s="3">
        <v>35999999.99999997</v>
      </c>
      <c r="K205" s="3">
        <f>J205*Deflator!$E$15</f>
        <v>44944987.019887082</v>
      </c>
      <c r="L205" s="3">
        <v>35999999.99999997</v>
      </c>
      <c r="M205" s="3">
        <f>L205*Deflator!$E$15</f>
        <v>44944987.019887082</v>
      </c>
      <c r="N205" s="3">
        <v>34449827.009999998</v>
      </c>
      <c r="O205" s="3">
        <v>24285364.549999997</v>
      </c>
      <c r="P205" s="3">
        <v>24215636.129999999</v>
      </c>
      <c r="Q205" s="3">
        <f>P205*Deflator!$E$15</f>
        <v>30232540.320587765</v>
      </c>
      <c r="R205" s="3">
        <v>5620151.2400000039</v>
      </c>
      <c r="S205" s="3">
        <f>R205*Deflator!$E$15</f>
        <v>7016600.6814334076</v>
      </c>
      <c r="T205" s="3">
        <v>29835787.370000001</v>
      </c>
      <c r="U205" s="3">
        <f>T205*Deflator!$E$15</f>
        <v>37249141.002021171</v>
      </c>
    </row>
    <row r="206" spans="1:21" ht="13.5" x14ac:dyDescent="0.25">
      <c r="A206" s="2" t="s">
        <v>39</v>
      </c>
      <c r="B206" s="2" t="s">
        <v>141</v>
      </c>
      <c r="C206" s="2" t="s">
        <v>176</v>
      </c>
      <c r="D206" s="2" t="s">
        <v>33</v>
      </c>
      <c r="E206" s="2" t="s">
        <v>125</v>
      </c>
      <c r="F206" s="2" t="s">
        <v>126</v>
      </c>
      <c r="G206" s="2" t="s">
        <v>108</v>
      </c>
      <c r="H206" s="3">
        <v>4342476</v>
      </c>
      <c r="I206" s="3">
        <f>H206*Deflator!$E$15</f>
        <v>5421459.0959492037</v>
      </c>
      <c r="J206" s="3">
        <v>4342476</v>
      </c>
      <c r="K206" s="3">
        <f>J206*Deflator!$E$15</f>
        <v>5421459.0959492037</v>
      </c>
      <c r="L206" s="3">
        <v>4342476</v>
      </c>
      <c r="M206" s="3">
        <f>L206*Deflator!$E$15</f>
        <v>5421459.0959492037</v>
      </c>
      <c r="N206" s="3">
        <v>2883637.11</v>
      </c>
      <c r="O206" s="3">
        <v>1655781.8699999999</v>
      </c>
      <c r="P206" s="3">
        <v>1464111.5599999998</v>
      </c>
      <c r="Q206" s="3">
        <f>P206*Deflator!$E$15</f>
        <v>1827902.0849962966</v>
      </c>
      <c r="R206" s="3">
        <v>675206.71</v>
      </c>
      <c r="S206" s="3">
        <f>R206*Deflator!$E$15</f>
        <v>842976.57824140787</v>
      </c>
      <c r="T206" s="3">
        <v>2139318.2699999996</v>
      </c>
      <c r="U206" s="3">
        <f>T206*Deflator!$E$15</f>
        <v>2670878.663237704</v>
      </c>
    </row>
    <row r="207" spans="1:21" ht="13.5" x14ac:dyDescent="0.25">
      <c r="A207" s="2" t="s">
        <v>39</v>
      </c>
      <c r="B207" s="2" t="s">
        <v>141</v>
      </c>
      <c r="C207" s="2" t="s">
        <v>176</v>
      </c>
      <c r="D207" s="2" t="s">
        <v>33</v>
      </c>
      <c r="E207" s="2" t="s">
        <v>142</v>
      </c>
      <c r="F207" s="2" t="s">
        <v>143</v>
      </c>
      <c r="G207" s="2" t="s">
        <v>108</v>
      </c>
      <c r="H207" s="3">
        <v>300000</v>
      </c>
      <c r="I207" s="3">
        <f>H207*Deflator!$E$15</f>
        <v>374541.55849905935</v>
      </c>
      <c r="J207" s="3">
        <v>299999.99999999988</v>
      </c>
      <c r="K207" s="3">
        <f>J207*Deflator!$E$15</f>
        <v>374541.55849905917</v>
      </c>
      <c r="L207" s="3">
        <v>299999.99999999988</v>
      </c>
      <c r="M207" s="3">
        <f>L207*Deflator!$E$15</f>
        <v>374541.55849905917</v>
      </c>
      <c r="N207" s="3">
        <v>0</v>
      </c>
      <c r="O207" s="3">
        <v>0</v>
      </c>
      <c r="P207" s="3">
        <v>0</v>
      </c>
      <c r="Q207" s="3">
        <f>P207*Deflator!$E$15</f>
        <v>0</v>
      </c>
      <c r="R207" s="3">
        <v>0</v>
      </c>
      <c r="S207" s="3">
        <f>R207*Deflator!$E$15</f>
        <v>0</v>
      </c>
      <c r="T207" s="3">
        <v>0</v>
      </c>
      <c r="U207" s="3">
        <f>T207*Deflator!$E$15</f>
        <v>0</v>
      </c>
    </row>
    <row r="208" spans="1:21" ht="13.5" x14ac:dyDescent="0.25">
      <c r="A208" s="2" t="s">
        <v>39</v>
      </c>
      <c r="B208" s="2" t="s">
        <v>141</v>
      </c>
      <c r="C208" s="2" t="s">
        <v>176</v>
      </c>
      <c r="D208" s="2" t="s">
        <v>33</v>
      </c>
      <c r="E208" s="2" t="s">
        <v>144</v>
      </c>
      <c r="F208" s="2" t="s">
        <v>145</v>
      </c>
      <c r="G208" s="2" t="s">
        <v>108</v>
      </c>
      <c r="H208" s="3">
        <v>385524</v>
      </c>
      <c r="I208" s="3">
        <f>H208*Deflator!$E$15</f>
        <v>481315.86599597114</v>
      </c>
      <c r="J208" s="3">
        <v>385523.99999999994</v>
      </c>
      <c r="K208" s="3">
        <f>J208*Deflator!$E$15</f>
        <v>481315.86599597108</v>
      </c>
      <c r="L208" s="3">
        <v>385523.99999999994</v>
      </c>
      <c r="M208" s="3">
        <f>L208*Deflator!$E$15</f>
        <v>481315.86599597108</v>
      </c>
      <c r="N208" s="3">
        <v>384792.56000000006</v>
      </c>
      <c r="O208" s="3">
        <v>250573.12999999998</v>
      </c>
      <c r="P208" s="3">
        <v>226993.33</v>
      </c>
      <c r="Q208" s="3">
        <f>P208*Deflator!$E$15</f>
        <v>283394.78529030422</v>
      </c>
      <c r="R208" s="3">
        <v>0</v>
      </c>
      <c r="S208" s="3">
        <f>R208*Deflator!$E$15</f>
        <v>0</v>
      </c>
      <c r="T208" s="3">
        <v>226993.33</v>
      </c>
      <c r="U208" s="3">
        <f>T208*Deflator!$E$15</f>
        <v>283394.78529030422</v>
      </c>
    </row>
    <row r="209" spans="1:21" ht="13.5" x14ac:dyDescent="0.25">
      <c r="A209" s="2" t="s">
        <v>39</v>
      </c>
      <c r="B209" s="2" t="s">
        <v>141</v>
      </c>
      <c r="C209" s="2" t="s">
        <v>176</v>
      </c>
      <c r="D209" s="2" t="s">
        <v>33</v>
      </c>
      <c r="E209" s="2" t="s">
        <v>146</v>
      </c>
      <c r="F209" s="2" t="s">
        <v>147</v>
      </c>
      <c r="G209" s="2" t="s">
        <v>108</v>
      </c>
      <c r="H209" s="3">
        <v>5287605</v>
      </c>
      <c r="I209" s="3">
        <f>H209*Deflator!$E$15</f>
        <v>6601426.0580913955</v>
      </c>
      <c r="J209" s="3">
        <v>5287604.9999999972</v>
      </c>
      <c r="K209" s="3">
        <f>J209*Deflator!$E$15</f>
        <v>6601426.0580913918</v>
      </c>
      <c r="L209" s="3">
        <v>5287604.9999999972</v>
      </c>
      <c r="M209" s="3">
        <f>L209*Deflator!$E$15</f>
        <v>6601426.0580913918</v>
      </c>
      <c r="N209" s="3">
        <v>5287468.2</v>
      </c>
      <c r="O209" s="3">
        <v>3712884.15</v>
      </c>
      <c r="P209" s="3">
        <v>2363933.4299999997</v>
      </c>
      <c r="Q209" s="3">
        <f>P209*Deflator!$E$15</f>
        <v>2951304.370200756</v>
      </c>
      <c r="R209" s="3">
        <v>331394.07999999996</v>
      </c>
      <c r="S209" s="3">
        <f>R209*Deflator!$E$15</f>
        <v>413736.18400187307</v>
      </c>
      <c r="T209" s="3">
        <v>2695327.51</v>
      </c>
      <c r="U209" s="3">
        <f>T209*Deflator!$E$15</f>
        <v>3365040.5542026293</v>
      </c>
    </row>
    <row r="210" spans="1:21" ht="13.5" x14ac:dyDescent="0.25">
      <c r="A210" s="2" t="s">
        <v>39</v>
      </c>
      <c r="B210" s="2" t="s">
        <v>148</v>
      </c>
      <c r="C210" s="2" t="s">
        <v>176</v>
      </c>
      <c r="D210" s="2" t="s">
        <v>100</v>
      </c>
      <c r="E210" s="2" t="s">
        <v>127</v>
      </c>
      <c r="F210" s="2" t="s">
        <v>128</v>
      </c>
      <c r="G210" s="2" t="s">
        <v>103</v>
      </c>
      <c r="H210" s="3">
        <v>36900000</v>
      </c>
      <c r="I210" s="3">
        <f>H210*Deflator!$E$15</f>
        <v>46068611.695384294</v>
      </c>
      <c r="J210" s="3">
        <v>44899999.999999985</v>
      </c>
      <c r="K210" s="3">
        <f>J210*Deflator!$E$15</f>
        <v>56056386.588692524</v>
      </c>
      <c r="L210" s="3">
        <v>44899999.999999985</v>
      </c>
      <c r="M210" s="3">
        <f>L210*Deflator!$E$15</f>
        <v>56056386.588692524</v>
      </c>
      <c r="N210" s="3">
        <v>11416879.229999997</v>
      </c>
      <c r="O210" s="3">
        <v>9746242.1800000016</v>
      </c>
      <c r="P210" s="3">
        <v>6916468.5300000003</v>
      </c>
      <c r="Q210" s="3">
        <f>P210*Deflator!$E$15</f>
        <v>8635016.3417863268</v>
      </c>
      <c r="R210" s="3">
        <v>12021385.350000001</v>
      </c>
      <c r="S210" s="3">
        <f>R210*Deflator!$E$15</f>
        <v>15008361.3476892</v>
      </c>
      <c r="T210" s="3">
        <v>18937853.879999999</v>
      </c>
      <c r="U210" s="3">
        <f>T210*Deflator!$E$15</f>
        <v>23643377.689475525</v>
      </c>
    </row>
    <row r="211" spans="1:21" ht="13.5" x14ac:dyDescent="0.25">
      <c r="A211" s="2" t="s">
        <v>39</v>
      </c>
      <c r="B211" s="2" t="s">
        <v>152</v>
      </c>
      <c r="C211" s="2" t="s">
        <v>176</v>
      </c>
      <c r="D211" s="2" t="s">
        <v>16</v>
      </c>
      <c r="E211" s="2" t="s">
        <v>17</v>
      </c>
      <c r="F211" s="2" t="s">
        <v>18</v>
      </c>
      <c r="G211" s="2" t="s">
        <v>30</v>
      </c>
      <c r="H211" s="3">
        <v>0</v>
      </c>
      <c r="I211" s="3">
        <f>H211*Deflator!$E$15</f>
        <v>0</v>
      </c>
      <c r="J211" s="3">
        <v>0</v>
      </c>
      <c r="K211" s="3">
        <f>J211*Deflator!$E$15</f>
        <v>0</v>
      </c>
      <c r="L211" s="3">
        <v>0</v>
      </c>
      <c r="M211" s="3">
        <f>L211*Deflator!$E$15</f>
        <v>0</v>
      </c>
      <c r="N211" s="3">
        <v>0</v>
      </c>
      <c r="O211" s="3">
        <v>0</v>
      </c>
      <c r="P211" s="3">
        <v>0</v>
      </c>
      <c r="Q211" s="3">
        <f>P211*Deflator!$E$15</f>
        <v>0</v>
      </c>
      <c r="R211" s="3">
        <v>0</v>
      </c>
      <c r="S211" s="3">
        <f>R211*Deflator!$E$15</f>
        <v>0</v>
      </c>
      <c r="T211" s="3">
        <v>0</v>
      </c>
      <c r="U211" s="3">
        <f>T211*Deflator!$E$15</f>
        <v>0</v>
      </c>
    </row>
    <row r="212" spans="1:21" ht="13.5" x14ac:dyDescent="0.25">
      <c r="A212" s="2" t="s">
        <v>39</v>
      </c>
      <c r="B212" s="2" t="s">
        <v>154</v>
      </c>
      <c r="C212" s="2" t="s">
        <v>176</v>
      </c>
      <c r="D212" s="2" t="s">
        <v>16</v>
      </c>
      <c r="E212" s="2" t="s">
        <v>17</v>
      </c>
      <c r="F212" s="2" t="s">
        <v>18</v>
      </c>
      <c r="G212" s="2" t="s">
        <v>30</v>
      </c>
      <c r="H212" s="3">
        <v>0</v>
      </c>
      <c r="I212" s="3">
        <f>H212*Deflator!$E$15</f>
        <v>0</v>
      </c>
      <c r="J212" s="3">
        <v>0</v>
      </c>
      <c r="K212" s="3">
        <f>J212*Deflator!$E$15</f>
        <v>0</v>
      </c>
      <c r="L212" s="3">
        <v>0</v>
      </c>
      <c r="M212" s="3">
        <f>L212*Deflator!$E$15</f>
        <v>0</v>
      </c>
      <c r="N212" s="3">
        <v>0</v>
      </c>
      <c r="O212" s="3">
        <v>0</v>
      </c>
      <c r="P212" s="3">
        <v>0</v>
      </c>
      <c r="Q212" s="3">
        <f>P212*Deflator!$E$15</f>
        <v>0</v>
      </c>
      <c r="R212" s="3">
        <v>772435.33</v>
      </c>
      <c r="S212" s="3">
        <f>R212*Deflator!$E$15</f>
        <v>964363.77445978392</v>
      </c>
      <c r="T212" s="3">
        <v>772435.33</v>
      </c>
      <c r="U212" s="3">
        <f>T212*Deflator!$E$15</f>
        <v>964363.77445978392</v>
      </c>
    </row>
    <row r="213" spans="1:21" ht="13.5" x14ac:dyDescent="0.25">
      <c r="A213" s="2" t="s">
        <v>39</v>
      </c>
      <c r="B213" s="2" t="s">
        <v>155</v>
      </c>
      <c r="C213" s="2" t="s">
        <v>176</v>
      </c>
      <c r="D213" s="2" t="s">
        <v>16</v>
      </c>
      <c r="E213" s="2" t="s">
        <v>17</v>
      </c>
      <c r="F213" s="2" t="s">
        <v>18</v>
      </c>
      <c r="G213" s="2" t="s">
        <v>30</v>
      </c>
      <c r="H213" s="3">
        <v>88000000</v>
      </c>
      <c r="I213" s="3">
        <f>H213*Deflator!$E$15</f>
        <v>109865523.82639073</v>
      </c>
      <c r="J213" s="3">
        <v>84128000</v>
      </c>
      <c r="K213" s="3">
        <f>J213*Deflator!$E$15</f>
        <v>105031440.77802955</v>
      </c>
      <c r="L213" s="3">
        <v>84128000</v>
      </c>
      <c r="M213" s="3">
        <f>L213*Deflator!$E$15</f>
        <v>105031440.77802955</v>
      </c>
      <c r="N213" s="3">
        <v>26501624.980000004</v>
      </c>
      <c r="O213" s="3">
        <v>15356443.98</v>
      </c>
      <c r="P213" s="3">
        <v>15356443.98</v>
      </c>
      <c r="Q213" s="3">
        <f>P213*Deflator!$E$15</f>
        <v>19172088.204242326</v>
      </c>
      <c r="R213" s="3">
        <v>42988251.779999994</v>
      </c>
      <c r="S213" s="3">
        <f>R213*Deflator!$E$15</f>
        <v>53669622.729437195</v>
      </c>
      <c r="T213" s="3">
        <v>58344695.75999999</v>
      </c>
      <c r="U213" s="3">
        <f>T213*Deflator!$E$15</f>
        <v>72841710.933679521</v>
      </c>
    </row>
    <row r="214" spans="1:21" ht="13.5" x14ac:dyDescent="0.25">
      <c r="A214" s="2" t="s">
        <v>39</v>
      </c>
      <c r="B214" s="2" t="s">
        <v>159</v>
      </c>
      <c r="C214" s="2" t="s">
        <v>176</v>
      </c>
      <c r="D214" s="2" t="s">
        <v>16</v>
      </c>
      <c r="E214" s="2" t="s">
        <v>17</v>
      </c>
      <c r="F214" s="2" t="s">
        <v>18</v>
      </c>
      <c r="G214" s="2" t="s">
        <v>30</v>
      </c>
      <c r="H214" s="3">
        <v>0</v>
      </c>
      <c r="I214" s="3">
        <f>H214*Deflator!$E$15</f>
        <v>0</v>
      </c>
      <c r="J214" s="3">
        <v>0</v>
      </c>
      <c r="K214" s="3">
        <f>J214*Deflator!$E$15</f>
        <v>0</v>
      </c>
      <c r="L214" s="3">
        <v>0</v>
      </c>
      <c r="M214" s="3">
        <f>L214*Deflator!$E$15</f>
        <v>0</v>
      </c>
      <c r="N214" s="3">
        <v>0</v>
      </c>
      <c r="O214" s="3">
        <v>0</v>
      </c>
      <c r="P214" s="3">
        <v>0</v>
      </c>
      <c r="Q214" s="3">
        <f>P214*Deflator!$E$15</f>
        <v>0</v>
      </c>
      <c r="R214" s="3">
        <v>0</v>
      </c>
      <c r="S214" s="3">
        <f>R214*Deflator!$E$15</f>
        <v>0</v>
      </c>
      <c r="T214" s="3">
        <v>0</v>
      </c>
      <c r="U214" s="3">
        <f>T214*Deflator!$E$15</f>
        <v>0</v>
      </c>
    </row>
    <row r="215" spans="1:21" ht="13.5" x14ac:dyDescent="0.25">
      <c r="A215" s="2" t="s">
        <v>39</v>
      </c>
      <c r="B215" s="2" t="s">
        <v>161</v>
      </c>
      <c r="C215" s="2" t="s">
        <v>175</v>
      </c>
      <c r="D215" s="2" t="s">
        <v>16</v>
      </c>
      <c r="E215" s="2" t="s">
        <v>28</v>
      </c>
      <c r="F215" s="2" t="s">
        <v>29</v>
      </c>
      <c r="G215" s="2" t="s">
        <v>30</v>
      </c>
      <c r="H215" s="3">
        <v>50000000</v>
      </c>
      <c r="I215" s="3">
        <f>H215*Deflator!$E$15</f>
        <v>62423593.083176553</v>
      </c>
      <c r="J215" s="3">
        <v>47960000</v>
      </c>
      <c r="K215" s="3">
        <f>J215*Deflator!$E$15</f>
        <v>59876710.485382952</v>
      </c>
      <c r="L215" s="3">
        <v>53861965.000000007</v>
      </c>
      <c r="M215" s="3">
        <f>L215*Deflator!$E$15</f>
        <v>67245147.716405958</v>
      </c>
      <c r="N215" s="3">
        <v>52388379.210000001</v>
      </c>
      <c r="O215" s="3">
        <v>51019234.549999975</v>
      </c>
      <c r="P215" s="3">
        <v>50905736.86999999</v>
      </c>
      <c r="Q215" s="3">
        <f>P215*Deflator!$E$15</f>
        <v>63554380.079442739</v>
      </c>
      <c r="R215" s="3">
        <v>2833047.2399999998</v>
      </c>
      <c r="S215" s="3">
        <f>R215*Deflator!$E$15</f>
        <v>3536979.7619035281</v>
      </c>
      <c r="T215" s="3">
        <v>53738784.109999985</v>
      </c>
      <c r="U215" s="3">
        <f>T215*Deflator!$E$15</f>
        <v>67091359.841346264</v>
      </c>
    </row>
    <row r="216" spans="1:21" ht="13.5" x14ac:dyDescent="0.25">
      <c r="A216" s="2" t="s">
        <v>39</v>
      </c>
      <c r="B216" s="2" t="s">
        <v>164</v>
      </c>
      <c r="C216" s="2" t="s">
        <v>175</v>
      </c>
      <c r="D216" s="2" t="s">
        <v>16</v>
      </c>
      <c r="E216" s="2" t="s">
        <v>28</v>
      </c>
      <c r="F216" s="2" t="s">
        <v>29</v>
      </c>
      <c r="G216" s="2" t="s">
        <v>30</v>
      </c>
      <c r="H216" s="3">
        <v>0</v>
      </c>
      <c r="I216" s="3">
        <f>H216*Deflator!$E$15</f>
        <v>0</v>
      </c>
      <c r="J216" s="3">
        <v>0</v>
      </c>
      <c r="K216" s="3">
        <f>J216*Deflator!$E$15</f>
        <v>0</v>
      </c>
      <c r="L216" s="3">
        <v>0</v>
      </c>
      <c r="M216" s="3">
        <f>L216*Deflator!$E$15</f>
        <v>0</v>
      </c>
      <c r="N216" s="3">
        <v>0</v>
      </c>
      <c r="O216" s="3">
        <v>0</v>
      </c>
      <c r="P216" s="3">
        <v>0</v>
      </c>
      <c r="Q216" s="3">
        <f>P216*Deflator!$E$15</f>
        <v>0</v>
      </c>
      <c r="R216" s="3">
        <v>0</v>
      </c>
      <c r="S216" s="3">
        <f>R216*Deflator!$E$15</f>
        <v>0</v>
      </c>
      <c r="T216" s="3">
        <v>0</v>
      </c>
      <c r="U216" s="3">
        <f>T216*Deflator!$E$15</f>
        <v>0</v>
      </c>
    </row>
    <row r="217" spans="1:21" ht="13.5" x14ac:dyDescent="0.25">
      <c r="A217" s="2" t="s">
        <v>39</v>
      </c>
      <c r="B217" s="2" t="s">
        <v>168</v>
      </c>
      <c r="C217" s="2" t="s">
        <v>176</v>
      </c>
      <c r="D217" s="2" t="s">
        <v>16</v>
      </c>
      <c r="E217" s="2" t="s">
        <v>28</v>
      </c>
      <c r="F217" s="2" t="s">
        <v>29</v>
      </c>
      <c r="G217" s="2" t="s">
        <v>30</v>
      </c>
      <c r="H217" s="3">
        <v>42000000</v>
      </c>
      <c r="I217" s="3">
        <f>H217*Deflator!$E$15</f>
        <v>52435818.189868309</v>
      </c>
      <c r="J217" s="3">
        <v>41823999.99999997</v>
      </c>
      <c r="K217" s="3">
        <f>J217*Deflator!$E$15</f>
        <v>52216087.14221549</v>
      </c>
      <c r="L217" s="3">
        <v>50088799.99999997</v>
      </c>
      <c r="M217" s="3">
        <f>L217*Deflator!$E$15</f>
        <v>62534457.384492241</v>
      </c>
      <c r="N217" s="3">
        <v>50071250.359999977</v>
      </c>
      <c r="O217" s="3">
        <v>49251943.609999992</v>
      </c>
      <c r="P217" s="3">
        <v>49178517.359999985</v>
      </c>
      <c r="Q217" s="3">
        <f>P217*Deflator!$E$15</f>
        <v>61397995.122291461</v>
      </c>
      <c r="R217" s="3">
        <v>1244449.0999999999</v>
      </c>
      <c r="S217" s="3">
        <f>R217*Deflator!$E$15</f>
        <v>1553659.6846225057</v>
      </c>
      <c r="T217" s="3">
        <v>50422966.459999993</v>
      </c>
      <c r="U217" s="3">
        <f>T217*Deflator!$E$15</f>
        <v>62951654.806913979</v>
      </c>
    </row>
    <row r="218" spans="1:21" ht="13.5" x14ac:dyDescent="0.25">
      <c r="A218" s="2" t="s">
        <v>39</v>
      </c>
      <c r="B218" s="2" t="s">
        <v>169</v>
      </c>
      <c r="C218" s="2" t="s">
        <v>176</v>
      </c>
      <c r="D218" s="2" t="s">
        <v>16</v>
      </c>
      <c r="E218" s="2" t="s">
        <v>28</v>
      </c>
      <c r="F218" s="2" t="s">
        <v>29</v>
      </c>
      <c r="G218" s="2" t="s">
        <v>30</v>
      </c>
      <c r="H218" s="3">
        <v>98000000</v>
      </c>
      <c r="I218" s="3">
        <f>H218*Deflator!$E$15</f>
        <v>122350242.44302605</v>
      </c>
      <c r="J218" s="3">
        <v>103450000.00000003</v>
      </c>
      <c r="K218" s="3">
        <f>J218*Deflator!$E$15</f>
        <v>129154414.08909233</v>
      </c>
      <c r="L218" s="3">
        <v>121350000.00000003</v>
      </c>
      <c r="M218" s="3">
        <f>L218*Deflator!$E$15</f>
        <v>151502060.41286954</v>
      </c>
      <c r="N218" s="3">
        <v>120367502.13999963</v>
      </c>
      <c r="O218" s="3">
        <v>114289918.97999983</v>
      </c>
      <c r="P218" s="3">
        <v>113338397.46999992</v>
      </c>
      <c r="Q218" s="3">
        <f>P218*Deflator!$E$15</f>
        <v>141499800.08733204</v>
      </c>
      <c r="R218" s="3">
        <v>6997219.6200000048</v>
      </c>
      <c r="S218" s="3">
        <f>R218*Deflator!$E$15</f>
        <v>8735831.8054499906</v>
      </c>
      <c r="T218" s="3">
        <v>120335617.08999994</v>
      </c>
      <c r="U218" s="3">
        <f>T218*Deflator!$E$15</f>
        <v>150235631.89278206</v>
      </c>
    </row>
    <row r="219" spans="1:21" ht="13.5" x14ac:dyDescent="0.25">
      <c r="A219" s="2" t="s">
        <v>39</v>
      </c>
      <c r="B219" s="2" t="s">
        <v>172</v>
      </c>
      <c r="C219" s="2" t="s">
        <v>176</v>
      </c>
      <c r="D219" s="2" t="s">
        <v>16</v>
      </c>
      <c r="E219" s="2" t="s">
        <v>17</v>
      </c>
      <c r="F219" s="2" t="s">
        <v>18</v>
      </c>
      <c r="G219" s="2" t="s">
        <v>30</v>
      </c>
      <c r="H219" s="3">
        <v>57000000</v>
      </c>
      <c r="I219" s="3">
        <f>H219*Deflator!$E$15</f>
        <v>71162896.11482127</v>
      </c>
      <c r="J219" s="3">
        <v>50160000</v>
      </c>
      <c r="K219" s="3">
        <f>J219*Deflator!$E$15</f>
        <v>62623348.581042722</v>
      </c>
      <c r="L219" s="3">
        <v>50160000</v>
      </c>
      <c r="M219" s="3">
        <f>L219*Deflator!$E$15</f>
        <v>62623348.581042722</v>
      </c>
      <c r="N219" s="3">
        <v>22316766.359999999</v>
      </c>
      <c r="O219" s="3">
        <v>14510113.700000005</v>
      </c>
      <c r="P219" s="3">
        <v>13596765.930000002</v>
      </c>
      <c r="Q219" s="3">
        <f>P219*Deflator!$E$15</f>
        <v>16975179.673230376</v>
      </c>
      <c r="R219" s="3">
        <v>15592273.48</v>
      </c>
      <c r="S219" s="3">
        <f>R219*Deflator!$E$15</f>
        <v>19466514.699142504</v>
      </c>
      <c r="T219" s="3">
        <v>29189039.410000004</v>
      </c>
      <c r="U219" s="3">
        <f>T219*Deflator!$E$15</f>
        <v>36441694.372372881</v>
      </c>
    </row>
    <row r="220" spans="1:21" ht="13.5" x14ac:dyDescent="0.25">
      <c r="A220" s="2" t="s">
        <v>39</v>
      </c>
      <c r="B220" s="2" t="s">
        <v>173</v>
      </c>
      <c r="C220" s="2" t="s">
        <v>176</v>
      </c>
      <c r="D220" s="2" t="s">
        <v>16</v>
      </c>
      <c r="E220" s="2" t="s">
        <v>17</v>
      </c>
      <c r="F220" s="2" t="s">
        <v>18</v>
      </c>
      <c r="G220" s="2" t="s">
        <v>30</v>
      </c>
      <c r="H220" s="3">
        <v>0</v>
      </c>
      <c r="I220" s="3">
        <f>H220*Deflator!$E$15</f>
        <v>0</v>
      </c>
      <c r="J220" s="3">
        <v>0</v>
      </c>
      <c r="K220" s="3">
        <f>J220*Deflator!$E$15</f>
        <v>0</v>
      </c>
      <c r="L220" s="3">
        <v>0</v>
      </c>
      <c r="M220" s="3">
        <f>L220*Deflator!$E$15</f>
        <v>0</v>
      </c>
      <c r="N220" s="3">
        <v>0</v>
      </c>
      <c r="O220" s="3">
        <v>0</v>
      </c>
      <c r="P220" s="3">
        <v>0</v>
      </c>
      <c r="Q220" s="3">
        <f>P220*Deflator!$E$15</f>
        <v>0</v>
      </c>
      <c r="R220" s="3">
        <v>1000</v>
      </c>
      <c r="S220" s="3">
        <f>R220*Deflator!$E$15</f>
        <v>1248.4718616635312</v>
      </c>
      <c r="T220" s="3">
        <v>1000</v>
      </c>
      <c r="U220" s="3">
        <f>T220*Deflator!$E$15</f>
        <v>1248.4718616635312</v>
      </c>
    </row>
    <row r="221" spans="1:21" ht="13.5" x14ac:dyDescent="0.25">
      <c r="A221" s="2" t="s">
        <v>40</v>
      </c>
      <c r="B221" s="2" t="s">
        <v>36</v>
      </c>
      <c r="C221" s="2" t="s">
        <v>176</v>
      </c>
      <c r="D221" s="2" t="s">
        <v>16</v>
      </c>
      <c r="E221" s="2" t="s">
        <v>17</v>
      </c>
      <c r="F221" s="2" t="s">
        <v>18</v>
      </c>
      <c r="G221" s="2" t="s">
        <v>30</v>
      </c>
      <c r="H221" s="3">
        <v>0</v>
      </c>
      <c r="I221" s="3">
        <f>H221*Deflator!$E$16</f>
        <v>0</v>
      </c>
      <c r="J221" s="3">
        <v>0</v>
      </c>
      <c r="K221" s="3">
        <f>J221*Deflator!$E$16</f>
        <v>0</v>
      </c>
      <c r="L221" s="3">
        <v>0</v>
      </c>
      <c r="M221" s="3">
        <f>L221*Deflator!$E$16</f>
        <v>0</v>
      </c>
      <c r="N221" s="3">
        <v>0</v>
      </c>
      <c r="O221" s="3">
        <v>0</v>
      </c>
      <c r="P221" s="3">
        <v>0</v>
      </c>
      <c r="Q221" s="3">
        <f>P221*Deflator!$E$16</f>
        <v>0</v>
      </c>
      <c r="R221" s="3">
        <v>0</v>
      </c>
      <c r="S221" s="3">
        <f>R221*Deflator!$E$16</f>
        <v>0</v>
      </c>
      <c r="T221" s="3">
        <v>0</v>
      </c>
      <c r="U221" s="3">
        <f>T221*Deflator!$E$16</f>
        <v>0</v>
      </c>
    </row>
    <row r="222" spans="1:21" ht="13.5" x14ac:dyDescent="0.25">
      <c r="A222" s="2" t="s">
        <v>40</v>
      </c>
      <c r="B222" s="2" t="s">
        <v>44</v>
      </c>
      <c r="C222" s="2" t="s">
        <v>176</v>
      </c>
      <c r="D222" s="2" t="s">
        <v>16</v>
      </c>
      <c r="E222" s="2" t="s">
        <v>28</v>
      </c>
      <c r="F222" s="2" t="s">
        <v>29</v>
      </c>
      <c r="G222" s="2" t="s">
        <v>30</v>
      </c>
      <c r="H222" s="3">
        <v>13000000</v>
      </c>
      <c r="I222" s="3">
        <f>H222*Deflator!$E$16</f>
        <v>14925751.3676748</v>
      </c>
      <c r="J222" s="3">
        <v>12879999.999999998</v>
      </c>
      <c r="K222" s="3">
        <f>J222*Deflator!$E$16</f>
        <v>14787975.201203952</v>
      </c>
      <c r="L222" s="3">
        <v>12879999.999999998</v>
      </c>
      <c r="M222" s="3">
        <f>L222*Deflator!$E$16</f>
        <v>14787975.201203952</v>
      </c>
      <c r="N222" s="3">
        <v>12873900.279999994</v>
      </c>
      <c r="O222" s="3">
        <v>12308996.569999991</v>
      </c>
      <c r="P222" s="3">
        <v>12136919.269999992</v>
      </c>
      <c r="Q222" s="3">
        <f>P222*Deflator!$E$16</f>
        <v>13934818.414889308</v>
      </c>
      <c r="R222" s="3">
        <v>768293.23</v>
      </c>
      <c r="S222" s="3">
        <f>R222*Deflator!$E$16</f>
        <v>882104.13295752218</v>
      </c>
      <c r="T222" s="3">
        <v>12905212.499999993</v>
      </c>
      <c r="U222" s="3">
        <f>T222*Deflator!$E$16</f>
        <v>14816922.547846831</v>
      </c>
    </row>
    <row r="223" spans="1:21" ht="13.5" x14ac:dyDescent="0.25">
      <c r="A223" s="2" t="s">
        <v>40</v>
      </c>
      <c r="B223" s="2" t="s">
        <v>44</v>
      </c>
      <c r="C223" s="2" t="s">
        <v>176</v>
      </c>
      <c r="D223" s="2" t="s">
        <v>16</v>
      </c>
      <c r="E223" s="2" t="s">
        <v>17</v>
      </c>
      <c r="F223" s="2" t="s">
        <v>18</v>
      </c>
      <c r="G223" s="2" t="s">
        <v>30</v>
      </c>
      <c r="H223" s="3">
        <v>15000000</v>
      </c>
      <c r="I223" s="3">
        <f>H223*Deflator!$E$16</f>
        <v>17222020.808855537</v>
      </c>
      <c r="J223" s="3">
        <v>15000000</v>
      </c>
      <c r="K223" s="3">
        <f>J223*Deflator!$E$16</f>
        <v>17222020.808855537</v>
      </c>
      <c r="L223" s="3">
        <v>15000000</v>
      </c>
      <c r="M223" s="3">
        <f>L223*Deflator!$E$16</f>
        <v>17222020.808855537</v>
      </c>
      <c r="N223" s="3">
        <v>9101575.5999999996</v>
      </c>
      <c r="O223" s="3">
        <v>4367232.93</v>
      </c>
      <c r="P223" s="3">
        <v>3823416.0900000003</v>
      </c>
      <c r="Q223" s="3">
        <f>P223*Deflator!$E$16</f>
        <v>4389796.7641928717</v>
      </c>
      <c r="R223" s="3">
        <v>1456411.42</v>
      </c>
      <c r="S223" s="3">
        <f>R223*Deflator!$E$16</f>
        <v>1672156.5187663226</v>
      </c>
      <c r="T223" s="3">
        <v>5279827.51</v>
      </c>
      <c r="U223" s="3">
        <f>T223*Deflator!$E$16</f>
        <v>6061953.2829591939</v>
      </c>
    </row>
    <row r="224" spans="1:21" ht="13.5" x14ac:dyDescent="0.25">
      <c r="A224" s="2" t="s">
        <v>40</v>
      </c>
      <c r="B224" s="2" t="s">
        <v>45</v>
      </c>
      <c r="C224" s="2" t="s">
        <v>175</v>
      </c>
      <c r="D224" s="2" t="s">
        <v>16</v>
      </c>
      <c r="E224" s="2" t="s">
        <v>17</v>
      </c>
      <c r="F224" s="2" t="s">
        <v>18</v>
      </c>
      <c r="G224" s="2" t="s">
        <v>30</v>
      </c>
      <c r="H224" s="3">
        <v>0</v>
      </c>
      <c r="I224" s="3">
        <f>H224*Deflator!$E$16</f>
        <v>0</v>
      </c>
      <c r="J224" s="3">
        <v>0</v>
      </c>
      <c r="K224" s="3">
        <f>J224*Deflator!$E$16</f>
        <v>0</v>
      </c>
      <c r="L224" s="3">
        <v>0</v>
      </c>
      <c r="M224" s="3">
        <f>L224*Deflator!$E$16</f>
        <v>0</v>
      </c>
      <c r="N224" s="3">
        <v>0</v>
      </c>
      <c r="O224" s="3">
        <v>0</v>
      </c>
      <c r="P224" s="3">
        <v>0</v>
      </c>
      <c r="Q224" s="3">
        <f>P224*Deflator!$E$16</f>
        <v>0</v>
      </c>
      <c r="R224" s="3">
        <v>0</v>
      </c>
      <c r="S224" s="3">
        <f>R224*Deflator!$E$16</f>
        <v>0</v>
      </c>
      <c r="T224" s="3">
        <v>0</v>
      </c>
      <c r="U224" s="3">
        <f>T224*Deflator!$E$16</f>
        <v>0</v>
      </c>
    </row>
    <row r="225" spans="1:21" ht="13.5" x14ac:dyDescent="0.25">
      <c r="A225" s="2" t="s">
        <v>40</v>
      </c>
      <c r="B225" s="2" t="s">
        <v>55</v>
      </c>
      <c r="C225" s="2" t="s">
        <v>175</v>
      </c>
      <c r="D225" s="2" t="s">
        <v>16</v>
      </c>
      <c r="E225" s="2" t="s">
        <v>28</v>
      </c>
      <c r="F225" s="2" t="s">
        <v>29</v>
      </c>
      <c r="G225" s="2" t="s">
        <v>30</v>
      </c>
      <c r="H225" s="3">
        <v>0</v>
      </c>
      <c r="I225" s="3">
        <f>H225*Deflator!$E$16</f>
        <v>0</v>
      </c>
      <c r="J225" s="3">
        <v>0</v>
      </c>
      <c r="K225" s="3">
        <f>J225*Deflator!$E$16</f>
        <v>0</v>
      </c>
      <c r="L225" s="3">
        <v>0</v>
      </c>
      <c r="M225" s="3">
        <f>L225*Deflator!$E$16</f>
        <v>0</v>
      </c>
      <c r="N225" s="3">
        <v>0</v>
      </c>
      <c r="O225" s="3">
        <v>0</v>
      </c>
      <c r="P225" s="3">
        <v>0</v>
      </c>
      <c r="Q225" s="3">
        <f>P225*Deflator!$E$16</f>
        <v>0</v>
      </c>
      <c r="R225" s="3">
        <v>803039.45000000007</v>
      </c>
      <c r="S225" s="3">
        <f>R225*Deflator!$E$16</f>
        <v>921997.47454879375</v>
      </c>
      <c r="T225" s="3">
        <v>803039.45000000007</v>
      </c>
      <c r="U225" s="3">
        <f>T225*Deflator!$E$16</f>
        <v>921997.47454879375</v>
      </c>
    </row>
    <row r="226" spans="1:21" ht="13.5" x14ac:dyDescent="0.25">
      <c r="A226" s="2" t="s">
        <v>40</v>
      </c>
      <c r="B226" s="2" t="s">
        <v>61</v>
      </c>
      <c r="C226" s="2" t="s">
        <v>175</v>
      </c>
      <c r="D226" s="2" t="s">
        <v>16</v>
      </c>
      <c r="E226" s="2" t="s">
        <v>28</v>
      </c>
      <c r="F226" s="2" t="s">
        <v>29</v>
      </c>
      <c r="G226" s="2" t="s">
        <v>30</v>
      </c>
      <c r="H226" s="3">
        <v>5000000</v>
      </c>
      <c r="I226" s="3">
        <f>H226*Deflator!$E$16</f>
        <v>5740673.6029518461</v>
      </c>
      <c r="J226" s="3">
        <v>4000000</v>
      </c>
      <c r="K226" s="3">
        <f>J226*Deflator!$E$16</f>
        <v>4592538.8823614763</v>
      </c>
      <c r="L226" s="3">
        <v>4000000</v>
      </c>
      <c r="M226" s="3">
        <f>L226*Deflator!$E$16</f>
        <v>4592538.8823614763</v>
      </c>
      <c r="N226" s="3">
        <v>3999900</v>
      </c>
      <c r="O226" s="3">
        <v>3998900</v>
      </c>
      <c r="P226" s="3">
        <v>3998900</v>
      </c>
      <c r="Q226" s="3">
        <f>P226*Deflator!$E$16</f>
        <v>4591275.9341688268</v>
      </c>
      <c r="R226" s="3">
        <v>0</v>
      </c>
      <c r="S226" s="3">
        <f>R226*Deflator!$E$16</f>
        <v>0</v>
      </c>
      <c r="T226" s="3">
        <v>3998900</v>
      </c>
      <c r="U226" s="3">
        <f>T226*Deflator!$E$16</f>
        <v>4591275.9341688268</v>
      </c>
    </row>
    <row r="227" spans="1:21" ht="13.5" x14ac:dyDescent="0.25">
      <c r="A227" s="2" t="s">
        <v>40</v>
      </c>
      <c r="B227" s="2" t="s">
        <v>62</v>
      </c>
      <c r="C227" s="2" t="s">
        <v>175</v>
      </c>
      <c r="D227" s="2" t="s">
        <v>16</v>
      </c>
      <c r="E227" s="2" t="s">
        <v>28</v>
      </c>
      <c r="F227" s="2" t="s">
        <v>29</v>
      </c>
      <c r="G227" s="2" t="s">
        <v>30</v>
      </c>
      <c r="H227" s="3">
        <v>37000000</v>
      </c>
      <c r="I227" s="3">
        <f>H227*Deflator!$E$16</f>
        <v>42480984.661843657</v>
      </c>
      <c r="J227" s="3">
        <v>48897556.000000007</v>
      </c>
      <c r="K227" s="3">
        <f>J227*Deflator!$E$16</f>
        <v>56140981.79561194</v>
      </c>
      <c r="L227" s="3">
        <v>57777556.000000007</v>
      </c>
      <c r="M227" s="3">
        <f>L227*Deflator!$E$16</f>
        <v>66336418.114454411</v>
      </c>
      <c r="N227" s="3">
        <v>48480000</v>
      </c>
      <c r="O227" s="3">
        <v>47432216.179999992</v>
      </c>
      <c r="P227" s="3">
        <v>47432216.179999992</v>
      </c>
      <c r="Q227" s="3">
        <f>P227*Deflator!$E$16</f>
        <v>54458574.270806275</v>
      </c>
      <c r="R227" s="3">
        <v>4391265.08</v>
      </c>
      <c r="S227" s="3">
        <f>R227*Deflator!$E$16</f>
        <v>5041763.9056640454</v>
      </c>
      <c r="T227" s="3">
        <v>51823481.25999999</v>
      </c>
      <c r="U227" s="3">
        <f>T227*Deflator!$E$16</f>
        <v>59500338.176470317</v>
      </c>
    </row>
    <row r="228" spans="1:21" ht="13.5" x14ac:dyDescent="0.25">
      <c r="A228" s="2" t="s">
        <v>40</v>
      </c>
      <c r="B228" s="2" t="s">
        <v>63</v>
      </c>
      <c r="C228" s="2" t="s">
        <v>175</v>
      </c>
      <c r="D228" s="2" t="s">
        <v>16</v>
      </c>
      <c r="E228" s="2" t="s">
        <v>28</v>
      </c>
      <c r="F228" s="2" t="s">
        <v>29</v>
      </c>
      <c r="G228" s="2" t="s">
        <v>30</v>
      </c>
      <c r="H228" s="3">
        <v>5000000</v>
      </c>
      <c r="I228" s="3">
        <f>H228*Deflator!$E$16</f>
        <v>5740673.6029518461</v>
      </c>
      <c r="J228" s="3">
        <v>4000000</v>
      </c>
      <c r="K228" s="3">
        <f>J228*Deflator!$E$16</f>
        <v>4592538.8823614763</v>
      </c>
      <c r="L228" s="3">
        <v>3200000</v>
      </c>
      <c r="M228" s="3">
        <f>L228*Deflator!$E$16</f>
        <v>3674031.1058891811</v>
      </c>
      <c r="N228" s="3">
        <v>3199999.9999999995</v>
      </c>
      <c r="O228" s="3">
        <v>3199999.9999999991</v>
      </c>
      <c r="P228" s="3">
        <v>3199999.9999999995</v>
      </c>
      <c r="Q228" s="3">
        <f>P228*Deflator!$E$16</f>
        <v>3674031.1058891807</v>
      </c>
      <c r="R228" s="3">
        <v>113282.01000000001</v>
      </c>
      <c r="S228" s="3">
        <f>R228*Deflator!$E$16</f>
        <v>130063.00889926542</v>
      </c>
      <c r="T228" s="3">
        <v>3313282.01</v>
      </c>
      <c r="U228" s="3">
        <f>T228*Deflator!$E$16</f>
        <v>3804094.1147884466</v>
      </c>
    </row>
    <row r="229" spans="1:21" ht="13.5" x14ac:dyDescent="0.25">
      <c r="A229" s="2" t="s">
        <v>40</v>
      </c>
      <c r="B229" s="2" t="s">
        <v>64</v>
      </c>
      <c r="C229" s="2" t="s">
        <v>175</v>
      </c>
      <c r="D229" s="2" t="s">
        <v>16</v>
      </c>
      <c r="E229" s="2" t="s">
        <v>28</v>
      </c>
      <c r="F229" s="2" t="s">
        <v>29</v>
      </c>
      <c r="G229" s="2" t="s">
        <v>30</v>
      </c>
      <c r="H229" s="3">
        <v>300000000</v>
      </c>
      <c r="I229" s="3">
        <f>H229*Deflator!$E$16</f>
        <v>344440416.17711073</v>
      </c>
      <c r="J229" s="3">
        <v>240000000</v>
      </c>
      <c r="K229" s="3">
        <f>J229*Deflator!$E$16</f>
        <v>275552332.9416886</v>
      </c>
      <c r="L229" s="3">
        <v>182000000</v>
      </c>
      <c r="M229" s="3">
        <f>L229*Deflator!$E$16</f>
        <v>208960519.14744717</v>
      </c>
      <c r="N229" s="3">
        <v>130351000</v>
      </c>
      <c r="O229" s="3">
        <v>125106066.43000001</v>
      </c>
      <c r="P229" s="3">
        <v>125106066.43000002</v>
      </c>
      <c r="Q229" s="3">
        <f>P229*Deflator!$E$16</f>
        <v>143638618.62476823</v>
      </c>
      <c r="R229" s="3">
        <v>29935995.149999999</v>
      </c>
      <c r="S229" s="3">
        <f>R229*Deflator!$E$16</f>
        <v>34370555.427139893</v>
      </c>
      <c r="T229" s="3">
        <v>155042061.58000001</v>
      </c>
      <c r="U229" s="3">
        <f>T229*Deflator!$E$16</f>
        <v>178009174.05190814</v>
      </c>
    </row>
    <row r="230" spans="1:21" ht="13.5" x14ac:dyDescent="0.25">
      <c r="A230" s="2" t="s">
        <v>40</v>
      </c>
      <c r="B230" s="2" t="s">
        <v>65</v>
      </c>
      <c r="C230" s="2" t="s">
        <v>175</v>
      </c>
      <c r="D230" s="2" t="s">
        <v>16</v>
      </c>
      <c r="E230" s="2" t="s">
        <v>28</v>
      </c>
      <c r="F230" s="2" t="s">
        <v>29</v>
      </c>
      <c r="G230" s="2" t="s">
        <v>30</v>
      </c>
      <c r="H230" s="3">
        <v>0</v>
      </c>
      <c r="I230" s="3">
        <f>H230*Deflator!$E$16</f>
        <v>0</v>
      </c>
      <c r="J230" s="3">
        <v>0</v>
      </c>
      <c r="K230" s="3">
        <f>J230*Deflator!$E$16</f>
        <v>0</v>
      </c>
      <c r="L230" s="3">
        <v>0</v>
      </c>
      <c r="M230" s="3">
        <f>L230*Deflator!$E$16</f>
        <v>0</v>
      </c>
      <c r="N230" s="3">
        <v>0</v>
      </c>
      <c r="O230" s="3">
        <v>0</v>
      </c>
      <c r="P230" s="3">
        <v>0</v>
      </c>
      <c r="Q230" s="3">
        <f>P230*Deflator!$E$16</f>
        <v>0</v>
      </c>
      <c r="R230" s="3">
        <v>281657.44</v>
      </c>
      <c r="S230" s="3">
        <f>R230*Deflator!$E$16</f>
        <v>323380.68617659865</v>
      </c>
      <c r="T230" s="3">
        <v>281657.44</v>
      </c>
      <c r="U230" s="3">
        <f>T230*Deflator!$E$16</f>
        <v>323380.68617659865</v>
      </c>
    </row>
    <row r="231" spans="1:21" ht="13.5" x14ac:dyDescent="0.25">
      <c r="A231" s="2" t="s">
        <v>40</v>
      </c>
      <c r="B231" s="2" t="s">
        <v>67</v>
      </c>
      <c r="C231" s="2" t="s">
        <v>175</v>
      </c>
      <c r="D231" s="2" t="s">
        <v>16</v>
      </c>
      <c r="E231" s="2" t="s">
        <v>28</v>
      </c>
      <c r="F231" s="2" t="s">
        <v>29</v>
      </c>
      <c r="G231" s="2" t="s">
        <v>30</v>
      </c>
      <c r="H231" s="3">
        <v>0</v>
      </c>
      <c r="I231" s="3">
        <f>H231*Deflator!$E$16</f>
        <v>0</v>
      </c>
      <c r="J231" s="3">
        <v>500000</v>
      </c>
      <c r="K231" s="3">
        <f>J231*Deflator!$E$16</f>
        <v>574067.36029518454</v>
      </c>
      <c r="L231" s="3">
        <v>500000</v>
      </c>
      <c r="M231" s="3">
        <f>L231*Deflator!$E$16</f>
        <v>574067.36029518454</v>
      </c>
      <c r="N231" s="3">
        <v>483824</v>
      </c>
      <c r="O231" s="3">
        <v>483824</v>
      </c>
      <c r="P231" s="3">
        <v>483824</v>
      </c>
      <c r="Q231" s="3">
        <f>P231*Deflator!$E$16</f>
        <v>555495.13305491477</v>
      </c>
      <c r="R231" s="3">
        <v>0</v>
      </c>
      <c r="S231" s="3">
        <f>R231*Deflator!$E$16</f>
        <v>0</v>
      </c>
      <c r="T231" s="3">
        <v>483824</v>
      </c>
      <c r="U231" s="3">
        <f>T231*Deflator!$E$16</f>
        <v>555495.13305491477</v>
      </c>
    </row>
    <row r="232" spans="1:21" ht="13.5" x14ac:dyDescent="0.25">
      <c r="A232" s="2" t="s">
        <v>40</v>
      </c>
      <c r="B232" s="2" t="s">
        <v>70</v>
      </c>
      <c r="C232" s="2" t="s">
        <v>175</v>
      </c>
      <c r="D232" s="2" t="s">
        <v>16</v>
      </c>
      <c r="E232" s="2" t="s">
        <v>28</v>
      </c>
      <c r="F232" s="2" t="s">
        <v>29</v>
      </c>
      <c r="G232" s="2" t="s">
        <v>30</v>
      </c>
      <c r="H232" s="3">
        <v>32000000</v>
      </c>
      <c r="I232" s="3">
        <f>H232*Deflator!$E$16</f>
        <v>36740311.05889181</v>
      </c>
      <c r="J232" s="3">
        <v>32000000</v>
      </c>
      <c r="K232" s="3">
        <f>J232*Deflator!$E$16</f>
        <v>36740311.05889181</v>
      </c>
      <c r="L232" s="3">
        <v>10155000</v>
      </c>
      <c r="M232" s="3">
        <f>L232*Deflator!$E$16</f>
        <v>11659308.087595198</v>
      </c>
      <c r="N232" s="3">
        <v>10134450.26</v>
      </c>
      <c r="O232" s="3">
        <v>9306821.2899999991</v>
      </c>
      <c r="P232" s="3">
        <v>9306821.2899999991</v>
      </c>
      <c r="Q232" s="3">
        <f>P232*Deflator!$E$16</f>
        <v>10685484.661378648</v>
      </c>
      <c r="R232" s="3">
        <v>2751268.0300000003</v>
      </c>
      <c r="S232" s="3">
        <f>R232*Deflator!$E$16</f>
        <v>3158826.3508932656</v>
      </c>
      <c r="T232" s="3">
        <v>12058089.32</v>
      </c>
      <c r="U232" s="3">
        <f>T232*Deflator!$E$16</f>
        <v>13844311.012271915</v>
      </c>
    </row>
    <row r="233" spans="1:21" ht="13.5" x14ac:dyDescent="0.25">
      <c r="A233" s="2" t="s">
        <v>40</v>
      </c>
      <c r="B233" s="2" t="s">
        <v>71</v>
      </c>
      <c r="C233" s="2" t="s">
        <v>175</v>
      </c>
      <c r="D233" s="2" t="s">
        <v>16</v>
      </c>
      <c r="E233" s="2" t="s">
        <v>17</v>
      </c>
      <c r="F233" s="2" t="s">
        <v>18</v>
      </c>
      <c r="G233" s="2" t="s">
        <v>30</v>
      </c>
      <c r="H233" s="3">
        <v>2000000</v>
      </c>
      <c r="I233" s="3">
        <f>H233*Deflator!$E$16</f>
        <v>2296269.4411807382</v>
      </c>
      <c r="J233" s="3">
        <v>2000000</v>
      </c>
      <c r="K233" s="3">
        <f>J233*Deflator!$E$16</f>
        <v>2296269.4411807382</v>
      </c>
      <c r="L233" s="3">
        <v>1600000</v>
      </c>
      <c r="M233" s="3">
        <f>L233*Deflator!$E$16</f>
        <v>1837015.5529445906</v>
      </c>
      <c r="N233" s="3">
        <v>0</v>
      </c>
      <c r="O233" s="3">
        <v>0</v>
      </c>
      <c r="P233" s="3">
        <v>0</v>
      </c>
      <c r="Q233" s="3">
        <f>P233*Deflator!$E$16</f>
        <v>0</v>
      </c>
      <c r="R233" s="3">
        <v>0</v>
      </c>
      <c r="S233" s="3">
        <f>R233*Deflator!$E$16</f>
        <v>0</v>
      </c>
      <c r="T233" s="3">
        <v>0</v>
      </c>
      <c r="U233" s="3">
        <f>T233*Deflator!$E$16</f>
        <v>0</v>
      </c>
    </row>
    <row r="234" spans="1:21" ht="13.5" x14ac:dyDescent="0.25">
      <c r="A234" s="2" t="s">
        <v>40</v>
      </c>
      <c r="B234" s="2" t="s">
        <v>73</v>
      </c>
      <c r="C234" s="2" t="s">
        <v>176</v>
      </c>
      <c r="D234" s="2" t="s">
        <v>16</v>
      </c>
      <c r="E234" s="2" t="s">
        <v>28</v>
      </c>
      <c r="F234" s="2" t="s">
        <v>29</v>
      </c>
      <c r="G234" s="2" t="s">
        <v>30</v>
      </c>
      <c r="H234" s="3">
        <v>0</v>
      </c>
      <c r="I234" s="3">
        <f>H234*Deflator!$E$16</f>
        <v>0</v>
      </c>
      <c r="J234" s="3">
        <v>0</v>
      </c>
      <c r="K234" s="3">
        <f>J234*Deflator!$E$16</f>
        <v>0</v>
      </c>
      <c r="L234" s="3">
        <v>0</v>
      </c>
      <c r="M234" s="3">
        <f>L234*Deflator!$E$16</f>
        <v>0</v>
      </c>
      <c r="N234" s="3">
        <v>0</v>
      </c>
      <c r="O234" s="3">
        <v>0</v>
      </c>
      <c r="P234" s="3">
        <v>0</v>
      </c>
      <c r="Q234" s="3">
        <f>P234*Deflator!$E$16</f>
        <v>0</v>
      </c>
      <c r="R234" s="3">
        <v>0</v>
      </c>
      <c r="S234" s="3">
        <f>R234*Deflator!$E$16</f>
        <v>0</v>
      </c>
      <c r="T234" s="3">
        <v>0</v>
      </c>
      <c r="U234" s="3">
        <f>T234*Deflator!$E$16</f>
        <v>0</v>
      </c>
    </row>
    <row r="235" spans="1:21" ht="13.5" x14ac:dyDescent="0.25">
      <c r="A235" s="2" t="s">
        <v>40</v>
      </c>
      <c r="B235" s="2" t="s">
        <v>81</v>
      </c>
      <c r="C235" s="2" t="s">
        <v>176</v>
      </c>
      <c r="D235" s="2" t="s">
        <v>16</v>
      </c>
      <c r="E235" s="2" t="s">
        <v>28</v>
      </c>
      <c r="F235" s="2" t="s">
        <v>29</v>
      </c>
      <c r="G235" s="2" t="s">
        <v>30</v>
      </c>
      <c r="H235" s="3">
        <v>0</v>
      </c>
      <c r="I235" s="3">
        <f>H235*Deflator!$E$16</f>
        <v>0</v>
      </c>
      <c r="J235" s="3">
        <v>0</v>
      </c>
      <c r="K235" s="3">
        <f>J235*Deflator!$E$16</f>
        <v>0</v>
      </c>
      <c r="L235" s="3">
        <v>0</v>
      </c>
      <c r="M235" s="3">
        <f>L235*Deflator!$E$16</f>
        <v>0</v>
      </c>
      <c r="N235" s="3">
        <v>0</v>
      </c>
      <c r="O235" s="3">
        <v>0</v>
      </c>
      <c r="P235" s="3">
        <v>0</v>
      </c>
      <c r="Q235" s="3">
        <f>P235*Deflator!$E$16</f>
        <v>0</v>
      </c>
      <c r="R235" s="3">
        <v>89787.540000000008</v>
      </c>
      <c r="S235" s="3">
        <f>R235*Deflator!$E$16</f>
        <v>103088.1921503966</v>
      </c>
      <c r="T235" s="3">
        <v>89787.540000000008</v>
      </c>
      <c r="U235" s="3">
        <f>T235*Deflator!$E$16</f>
        <v>103088.1921503966</v>
      </c>
    </row>
    <row r="236" spans="1:21" ht="13.5" x14ac:dyDescent="0.25">
      <c r="A236" s="2" t="s">
        <v>40</v>
      </c>
      <c r="B236" s="2" t="s">
        <v>90</v>
      </c>
      <c r="C236" s="2" t="s">
        <v>176</v>
      </c>
      <c r="D236" s="2" t="s">
        <v>16</v>
      </c>
      <c r="E236" s="2" t="s">
        <v>28</v>
      </c>
      <c r="F236" s="2" t="s">
        <v>29</v>
      </c>
      <c r="G236" s="2" t="s">
        <v>30</v>
      </c>
      <c r="H236" s="3">
        <v>1800000</v>
      </c>
      <c r="I236" s="3">
        <f>H236*Deflator!$E$16</f>
        <v>2066642.4970626645</v>
      </c>
      <c r="J236" s="3">
        <v>1800000</v>
      </c>
      <c r="K236" s="3">
        <f>J236*Deflator!$E$16</f>
        <v>2066642.4970626645</v>
      </c>
      <c r="L236" s="3">
        <v>1800000</v>
      </c>
      <c r="M236" s="3">
        <f>L236*Deflator!$E$16</f>
        <v>2066642.4970626645</v>
      </c>
      <c r="N236" s="3">
        <v>1797556.8899999997</v>
      </c>
      <c r="O236" s="3">
        <v>1740570.0699999998</v>
      </c>
      <c r="P236" s="3">
        <v>1740570.0699999994</v>
      </c>
      <c r="Q236" s="3">
        <f>P236*Deflator!$E$16</f>
        <v>1998408.9309874086</v>
      </c>
      <c r="R236" s="3">
        <v>113960.37000000001</v>
      </c>
      <c r="S236" s="3">
        <f>R236*Deflator!$E$16</f>
        <v>130841.8575683251</v>
      </c>
      <c r="T236" s="3">
        <v>1854530.4399999995</v>
      </c>
      <c r="U236" s="3">
        <f>T236*Deflator!$E$16</f>
        <v>2129250.7885557339</v>
      </c>
    </row>
    <row r="237" spans="1:21" ht="13.5" x14ac:dyDescent="0.25">
      <c r="A237" s="2" t="s">
        <v>40</v>
      </c>
      <c r="B237" s="2" t="s">
        <v>91</v>
      </c>
      <c r="C237" s="2" t="s">
        <v>176</v>
      </c>
      <c r="D237" s="2" t="s">
        <v>16</v>
      </c>
      <c r="E237" s="2" t="s">
        <v>28</v>
      </c>
      <c r="F237" s="2" t="s">
        <v>29</v>
      </c>
      <c r="G237" s="2" t="s">
        <v>30</v>
      </c>
      <c r="H237" s="3">
        <v>9000000</v>
      </c>
      <c r="I237" s="3">
        <f>H237*Deflator!$E$16</f>
        <v>10333212.485313322</v>
      </c>
      <c r="J237" s="3">
        <v>8424800</v>
      </c>
      <c r="K237" s="3">
        <f>J237*Deflator!$E$16</f>
        <v>9672805.3940297421</v>
      </c>
      <c r="L237" s="3">
        <v>8424800</v>
      </c>
      <c r="M237" s="3">
        <f>L237*Deflator!$E$16</f>
        <v>9672805.3940297421</v>
      </c>
      <c r="N237" s="3">
        <v>8419949.3200000022</v>
      </c>
      <c r="O237" s="3">
        <v>7787253.4700000025</v>
      </c>
      <c r="P237" s="3">
        <v>7761397.6800000016</v>
      </c>
      <c r="Q237" s="3">
        <f>P237*Deflator!$E$16</f>
        <v>8911130.1567175407</v>
      </c>
      <c r="R237" s="3">
        <v>1223072.1300000001</v>
      </c>
      <c r="S237" s="3">
        <f>R237*Deflator!$E$16</f>
        <v>1404251.5782394179</v>
      </c>
      <c r="T237" s="3">
        <v>8984469.8100000024</v>
      </c>
      <c r="U237" s="3">
        <f>T237*Deflator!$E$16</f>
        <v>10315381.734956959</v>
      </c>
    </row>
    <row r="238" spans="1:21" ht="13.5" x14ac:dyDescent="0.25">
      <c r="A238" s="2" t="s">
        <v>40</v>
      </c>
      <c r="B238" s="2" t="s">
        <v>92</v>
      </c>
      <c r="C238" s="2" t="s">
        <v>176</v>
      </c>
      <c r="D238" s="2" t="s">
        <v>16</v>
      </c>
      <c r="E238" s="2" t="s">
        <v>93</v>
      </c>
      <c r="F238" s="2" t="s">
        <v>94</v>
      </c>
      <c r="G238" s="2" t="s">
        <v>30</v>
      </c>
      <c r="H238" s="3">
        <v>5000000</v>
      </c>
      <c r="I238" s="3">
        <f>H238*Deflator!$E$16</f>
        <v>5740673.6029518461</v>
      </c>
      <c r="J238" s="3">
        <v>4683200</v>
      </c>
      <c r="K238" s="3">
        <f>J238*Deflator!$E$16</f>
        <v>5376944.5234688167</v>
      </c>
      <c r="L238" s="3">
        <v>4683200</v>
      </c>
      <c r="M238" s="3">
        <f>L238*Deflator!$E$16</f>
        <v>5376944.5234688167</v>
      </c>
      <c r="N238" s="3">
        <v>4603</v>
      </c>
      <c r="O238" s="3">
        <v>2500</v>
      </c>
      <c r="P238" s="3">
        <v>2500</v>
      </c>
      <c r="Q238" s="3">
        <f>P238*Deflator!$E$16</f>
        <v>2870.336801475923</v>
      </c>
      <c r="R238" s="3">
        <v>1617099.0399999996</v>
      </c>
      <c r="S238" s="3">
        <f>R238*Deflator!$E$16</f>
        <v>1856647.5544573537</v>
      </c>
      <c r="T238" s="3">
        <v>1619599.0399999996</v>
      </c>
      <c r="U238" s="3">
        <f>T238*Deflator!$E$16</f>
        <v>1859517.8912588295</v>
      </c>
    </row>
    <row r="239" spans="1:21" ht="13.5" x14ac:dyDescent="0.25">
      <c r="A239" s="2" t="s">
        <v>40</v>
      </c>
      <c r="B239" s="2" t="s">
        <v>95</v>
      </c>
      <c r="C239" s="2" t="s">
        <v>176</v>
      </c>
      <c r="D239" s="2" t="s">
        <v>16</v>
      </c>
      <c r="E239" s="2" t="s">
        <v>17</v>
      </c>
      <c r="F239" s="2" t="s">
        <v>18</v>
      </c>
      <c r="G239" s="2" t="s">
        <v>30</v>
      </c>
      <c r="H239" s="3">
        <v>12000000</v>
      </c>
      <c r="I239" s="3">
        <f>H239*Deflator!$E$16</f>
        <v>13777616.64708443</v>
      </c>
      <c r="J239" s="3">
        <v>11800000</v>
      </c>
      <c r="K239" s="3">
        <f>J239*Deflator!$E$16</f>
        <v>13547989.702966357</v>
      </c>
      <c r="L239" s="3">
        <v>9500000</v>
      </c>
      <c r="M239" s="3">
        <f>L239*Deflator!$E$16</f>
        <v>10907279.845608506</v>
      </c>
      <c r="N239" s="3">
        <v>7500000</v>
      </c>
      <c r="O239" s="3">
        <v>7498448.9800000004</v>
      </c>
      <c r="P239" s="3">
        <v>7498448.9800000004</v>
      </c>
      <c r="Q239" s="3">
        <f>P239*Deflator!$E$16</f>
        <v>8609229.6245134398</v>
      </c>
      <c r="R239" s="3">
        <v>2269960</v>
      </c>
      <c r="S239" s="3">
        <f>R239*Deflator!$E$16</f>
        <v>2606219.8903513146</v>
      </c>
      <c r="T239" s="3">
        <v>9768408.9800000004</v>
      </c>
      <c r="U239" s="3">
        <f>T239*Deflator!$E$16</f>
        <v>11215449.514864754</v>
      </c>
    </row>
    <row r="240" spans="1:21" ht="13.5" x14ac:dyDescent="0.25">
      <c r="A240" s="2" t="s">
        <v>40</v>
      </c>
      <c r="B240" s="2" t="s">
        <v>96</v>
      </c>
      <c r="C240" s="2" t="s">
        <v>176</v>
      </c>
      <c r="D240" s="2" t="s">
        <v>16</v>
      </c>
      <c r="E240" s="2" t="s">
        <v>17</v>
      </c>
      <c r="F240" s="2" t="s">
        <v>18</v>
      </c>
      <c r="G240" s="2" t="s">
        <v>30</v>
      </c>
      <c r="H240" s="3">
        <v>102200000</v>
      </c>
      <c r="I240" s="3">
        <f>H240*Deflator!$E$16</f>
        <v>117339368.44433573</v>
      </c>
      <c r="J240" s="3">
        <v>90560000</v>
      </c>
      <c r="K240" s="3">
        <f>J240*Deflator!$E$16</f>
        <v>103975080.29666384</v>
      </c>
      <c r="L240" s="3">
        <v>70660000</v>
      </c>
      <c r="M240" s="3">
        <f>L240*Deflator!$E$16</f>
        <v>81127199.356915489</v>
      </c>
      <c r="N240" s="3">
        <v>59747548.949999996</v>
      </c>
      <c r="O240" s="3">
        <v>18957417.789999999</v>
      </c>
      <c r="P240" s="3">
        <v>18246733.640000001</v>
      </c>
      <c r="Q240" s="3">
        <f>P240*Deflator!$E$16</f>
        <v>20949708.429448292</v>
      </c>
      <c r="R240" s="3">
        <v>30521655.109999999</v>
      </c>
      <c r="S240" s="3">
        <f>R240*Deflator!$E$16</f>
        <v>35042971.961675465</v>
      </c>
      <c r="T240" s="3">
        <v>48768388.75</v>
      </c>
      <c r="U240" s="3">
        <f>T240*Deflator!$E$16</f>
        <v>55992680.391123749</v>
      </c>
    </row>
    <row r="241" spans="1:21" ht="13.5" x14ac:dyDescent="0.25">
      <c r="A241" s="2" t="s">
        <v>40</v>
      </c>
      <c r="B241" s="2" t="s">
        <v>97</v>
      </c>
      <c r="C241" s="2" t="s">
        <v>176</v>
      </c>
      <c r="D241" s="2" t="s">
        <v>16</v>
      </c>
      <c r="E241" s="2" t="s">
        <v>28</v>
      </c>
      <c r="F241" s="2" t="s">
        <v>29</v>
      </c>
      <c r="G241" s="2" t="s">
        <v>30</v>
      </c>
      <c r="H241" s="3">
        <v>8000000</v>
      </c>
      <c r="I241" s="3">
        <f>H241*Deflator!$E$16</f>
        <v>9185077.7647229526</v>
      </c>
      <c r="J241" s="3">
        <v>7786200.0000000084</v>
      </c>
      <c r="K241" s="3">
        <f>J241*Deflator!$E$16</f>
        <v>8939606.5614607427</v>
      </c>
      <c r="L241" s="3">
        <v>7786200.0000000084</v>
      </c>
      <c r="M241" s="3">
        <f>L241*Deflator!$E$16</f>
        <v>8939606.5614607427</v>
      </c>
      <c r="N241" s="3">
        <v>7786132.2000000002</v>
      </c>
      <c r="O241" s="3">
        <v>7760110.530000004</v>
      </c>
      <c r="P241" s="3">
        <v>7525486.0500000054</v>
      </c>
      <c r="Q241" s="3">
        <f>P241*Deflator!$E$16</f>
        <v>8640271.8233234771</v>
      </c>
      <c r="R241" s="3">
        <v>2181.9499999999998</v>
      </c>
      <c r="S241" s="3">
        <f>R241*Deflator!$E$16</f>
        <v>2505.1725535921555</v>
      </c>
      <c r="T241" s="3">
        <v>7527668.0000000056</v>
      </c>
      <c r="U241" s="3">
        <f>T241*Deflator!$E$16</f>
        <v>8642776.9958770685</v>
      </c>
    </row>
    <row r="242" spans="1:21" ht="13.5" x14ac:dyDescent="0.25">
      <c r="A242" s="2" t="s">
        <v>40</v>
      </c>
      <c r="B242" s="2" t="s">
        <v>98</v>
      </c>
      <c r="C242" s="2" t="s">
        <v>176</v>
      </c>
      <c r="D242" s="2" t="s">
        <v>16</v>
      </c>
      <c r="E242" s="2" t="s">
        <v>17</v>
      </c>
      <c r="F242" s="2" t="s">
        <v>18</v>
      </c>
      <c r="G242" s="2" t="s">
        <v>30</v>
      </c>
      <c r="H242" s="3">
        <v>70000000</v>
      </c>
      <c r="I242" s="3">
        <f>H242*Deflator!$E$16</f>
        <v>80369430.441325843</v>
      </c>
      <c r="J242" s="3">
        <v>68600000</v>
      </c>
      <c r="K242" s="3">
        <f>J242*Deflator!$E$16</f>
        <v>78762041.832499325</v>
      </c>
      <c r="L242" s="3">
        <v>68600000</v>
      </c>
      <c r="M242" s="3">
        <f>L242*Deflator!$E$16</f>
        <v>78762041.832499325</v>
      </c>
      <c r="N242" s="3">
        <v>58210130.859999999</v>
      </c>
      <c r="O242" s="3">
        <v>42536144.919999972</v>
      </c>
      <c r="P242" s="3">
        <v>42505212.949999981</v>
      </c>
      <c r="Q242" s="3">
        <f>P242*Deflator!$E$16</f>
        <v>48801710.793982364</v>
      </c>
      <c r="R242" s="3">
        <v>5708587.5699999975</v>
      </c>
      <c r="S242" s="3">
        <f>R242*Deflator!$E$16</f>
        <v>6554227.5946476012</v>
      </c>
      <c r="T242" s="3">
        <v>48213800.519999981</v>
      </c>
      <c r="U242" s="3">
        <f>T242*Deflator!$E$16</f>
        <v>55355938.388629973</v>
      </c>
    </row>
    <row r="243" spans="1:21" ht="13.5" x14ac:dyDescent="0.25">
      <c r="A243" s="2" t="s">
        <v>40</v>
      </c>
      <c r="B243" s="2" t="s">
        <v>99</v>
      </c>
      <c r="C243" s="2" t="s">
        <v>176</v>
      </c>
      <c r="D243" s="2" t="s">
        <v>100</v>
      </c>
      <c r="E243" s="2" t="s">
        <v>101</v>
      </c>
      <c r="F243" s="2" t="s">
        <v>102</v>
      </c>
      <c r="G243" s="2" t="s">
        <v>103</v>
      </c>
      <c r="H243" s="3">
        <v>3388052</v>
      </c>
      <c r="I243" s="3">
        <f>H243*Deflator!$E$16</f>
        <v>3889940.1363656414</v>
      </c>
      <c r="J243" s="3">
        <v>3863567</v>
      </c>
      <c r="K243" s="3">
        <f>J243*Deflator!$E$16</f>
        <v>4435895.4180271709</v>
      </c>
      <c r="L243" s="3">
        <v>3613567</v>
      </c>
      <c r="M243" s="3">
        <f>L243*Deflator!$E$16</f>
        <v>4148861.7378795785</v>
      </c>
      <c r="N243" s="3">
        <v>3601015.9999999995</v>
      </c>
      <c r="O243" s="3">
        <v>2448062.4700000002</v>
      </c>
      <c r="P243" s="3">
        <v>2232181.5</v>
      </c>
      <c r="Q243" s="3">
        <f>P243*Deflator!$E$16</f>
        <v>2562845.0828094911</v>
      </c>
      <c r="R243" s="3">
        <v>2840054.99</v>
      </c>
      <c r="S243" s="3">
        <f>R243*Deflator!$E$16</f>
        <v>3260765.742404934</v>
      </c>
      <c r="T243" s="3">
        <v>5072236.49</v>
      </c>
      <c r="U243" s="3">
        <f>T243*Deflator!$E$16</f>
        <v>5823610.8252144251</v>
      </c>
    </row>
    <row r="244" spans="1:21" ht="13.5" x14ac:dyDescent="0.25">
      <c r="A244" s="2" t="s">
        <v>40</v>
      </c>
      <c r="B244" s="2" t="s">
        <v>132</v>
      </c>
      <c r="C244" s="2" t="s">
        <v>176</v>
      </c>
      <c r="D244" s="2" t="s">
        <v>16</v>
      </c>
      <c r="E244" s="2" t="s">
        <v>28</v>
      </c>
      <c r="F244" s="2" t="s">
        <v>29</v>
      </c>
      <c r="G244" s="2" t="s">
        <v>30</v>
      </c>
      <c r="H244" s="3">
        <v>21500000</v>
      </c>
      <c r="I244" s="3">
        <f>H244*Deflator!$E$16</f>
        <v>24684896.492692936</v>
      </c>
      <c r="J244" s="3">
        <v>19621218</v>
      </c>
      <c r="K244" s="3">
        <f>J244*Deflator!$E$16</f>
        <v>22527801.646072723</v>
      </c>
      <c r="L244" s="3">
        <v>16181218</v>
      </c>
      <c r="M244" s="3">
        <f>L244*Deflator!$E$16</f>
        <v>18578218.207241852</v>
      </c>
      <c r="N244" s="3">
        <v>3440934.34</v>
      </c>
      <c r="O244" s="3">
        <v>2213119.39</v>
      </c>
      <c r="P244" s="3">
        <v>1963519.3900000001</v>
      </c>
      <c r="Q244" s="3">
        <f>P244*Deflator!$E$16</f>
        <v>2254384.7862114222</v>
      </c>
      <c r="R244" s="3">
        <v>1494362.66</v>
      </c>
      <c r="S244" s="3">
        <f>R244*Deflator!$E$16</f>
        <v>1715729.6550997808</v>
      </c>
      <c r="T244" s="3">
        <v>3457882.05</v>
      </c>
      <c r="U244" s="3">
        <f>T244*Deflator!$E$16</f>
        <v>3970114.4413112025</v>
      </c>
    </row>
    <row r="245" spans="1:21" ht="13.5" x14ac:dyDescent="0.25">
      <c r="A245" s="2" t="s">
        <v>40</v>
      </c>
      <c r="B245" s="2" t="s">
        <v>138</v>
      </c>
      <c r="C245" s="2" t="s">
        <v>176</v>
      </c>
      <c r="D245" s="2" t="s">
        <v>100</v>
      </c>
      <c r="E245" s="2" t="s">
        <v>109</v>
      </c>
      <c r="F245" s="2" t="s">
        <v>110</v>
      </c>
      <c r="G245" s="2" t="s">
        <v>103</v>
      </c>
      <c r="H245" s="3">
        <v>139436108</v>
      </c>
      <c r="I245" s="3">
        <f>H245*Deflator!$E$16</f>
        <v>160091436.89878854</v>
      </c>
      <c r="J245" s="3">
        <v>107310905.00000004</v>
      </c>
      <c r="K245" s="3">
        <f>J245*Deflator!$E$16</f>
        <v>123207375.92847469</v>
      </c>
      <c r="L245" s="3">
        <v>135313501.00000003</v>
      </c>
      <c r="M245" s="3">
        <f>L245*Deflator!$E$16</f>
        <v>155358128.66273966</v>
      </c>
      <c r="N245" s="3">
        <v>133516085.93999997</v>
      </c>
      <c r="O245" s="3">
        <v>107498979.51999991</v>
      </c>
      <c r="P245" s="3">
        <v>107388249.74999984</v>
      </c>
      <c r="Q245" s="3">
        <f>P245*Deflator!$E$16</f>
        <v>123296178.12140484</v>
      </c>
      <c r="R245" s="3">
        <v>29922623.870000001</v>
      </c>
      <c r="S245" s="3">
        <f>R245*Deflator!$E$16</f>
        <v>34355203.396313161</v>
      </c>
      <c r="T245" s="3">
        <v>137310873.61999983</v>
      </c>
      <c r="U245" s="3">
        <f>T245*Deflator!$E$16</f>
        <v>157651381.51771799</v>
      </c>
    </row>
    <row r="246" spans="1:21" ht="13.5" x14ac:dyDescent="0.25">
      <c r="A246" s="2" t="s">
        <v>40</v>
      </c>
      <c r="B246" s="2" t="s">
        <v>141</v>
      </c>
      <c r="C246" s="2" t="s">
        <v>176</v>
      </c>
      <c r="D246" s="2" t="s">
        <v>74</v>
      </c>
      <c r="E246" s="2" t="s">
        <v>113</v>
      </c>
      <c r="F246" s="2" t="s">
        <v>114</v>
      </c>
      <c r="G246" s="2" t="s">
        <v>107</v>
      </c>
      <c r="H246" s="3">
        <v>1000000</v>
      </c>
      <c r="I246" s="3">
        <f>H246*Deflator!$E$16</f>
        <v>1148134.7205903691</v>
      </c>
      <c r="J246" s="3">
        <v>1000000</v>
      </c>
      <c r="K246" s="3">
        <f>J246*Deflator!$E$16</f>
        <v>1148134.7205903691</v>
      </c>
      <c r="L246" s="3">
        <v>1000000</v>
      </c>
      <c r="M246" s="3">
        <f>L246*Deflator!$E$16</f>
        <v>1148134.7205903691</v>
      </c>
      <c r="N246" s="3">
        <v>0</v>
      </c>
      <c r="O246" s="3">
        <v>0</v>
      </c>
      <c r="P246" s="3">
        <v>0</v>
      </c>
      <c r="Q246" s="3">
        <f>P246*Deflator!$E$16</f>
        <v>0</v>
      </c>
      <c r="R246" s="3">
        <v>23743.200000000001</v>
      </c>
      <c r="S246" s="3">
        <f>R246*Deflator!$E$16</f>
        <v>27260.392297921255</v>
      </c>
      <c r="T246" s="3">
        <v>23743.200000000001</v>
      </c>
      <c r="U246" s="3">
        <f>T246*Deflator!$E$16</f>
        <v>27260.392297921255</v>
      </c>
    </row>
    <row r="247" spans="1:21" ht="13.5" x14ac:dyDescent="0.25">
      <c r="A247" s="2" t="s">
        <v>40</v>
      </c>
      <c r="B247" s="2" t="s">
        <v>141</v>
      </c>
      <c r="C247" s="2" t="s">
        <v>176</v>
      </c>
      <c r="D247" s="2" t="s">
        <v>16</v>
      </c>
      <c r="E247" s="2" t="s">
        <v>28</v>
      </c>
      <c r="F247" s="2" t="s">
        <v>29</v>
      </c>
      <c r="G247" s="2" t="s">
        <v>30</v>
      </c>
      <c r="H247" s="3">
        <v>40000000</v>
      </c>
      <c r="I247" s="3">
        <f>H247*Deflator!$E$16</f>
        <v>45925388.823614769</v>
      </c>
      <c r="J247" s="3">
        <v>35999999.999999985</v>
      </c>
      <c r="K247" s="3">
        <f>J247*Deflator!$E$16</f>
        <v>41332849.941253275</v>
      </c>
      <c r="L247" s="3">
        <v>32649999.999999989</v>
      </c>
      <c r="M247" s="3">
        <f>L247*Deflator!$E$16</f>
        <v>37486598.627275541</v>
      </c>
      <c r="N247" s="3">
        <v>32647992.840000007</v>
      </c>
      <c r="O247" s="3">
        <v>21450185.760000005</v>
      </c>
      <c r="P247" s="3">
        <v>21364850.810000017</v>
      </c>
      <c r="Q247" s="3">
        <f>P247*Deflator!$E$16</f>
        <v>24529727.015194293</v>
      </c>
      <c r="R247" s="3">
        <v>9084365.0300000012</v>
      </c>
      <c r="S247" s="3">
        <f>R247*Deflator!$E$16</f>
        <v>10430074.905459972</v>
      </c>
      <c r="T247" s="3">
        <v>30449215.840000018</v>
      </c>
      <c r="U247" s="3">
        <f>T247*Deflator!$E$16</f>
        <v>34959801.920654267</v>
      </c>
    </row>
    <row r="248" spans="1:21" ht="13.5" x14ac:dyDescent="0.25">
      <c r="A248" s="2" t="s">
        <v>40</v>
      </c>
      <c r="B248" s="2" t="s">
        <v>141</v>
      </c>
      <c r="C248" s="2" t="s">
        <v>176</v>
      </c>
      <c r="D248" s="2" t="s">
        <v>33</v>
      </c>
      <c r="E248" s="2" t="s">
        <v>125</v>
      </c>
      <c r="F248" s="2" t="s">
        <v>126</v>
      </c>
      <c r="G248" s="2" t="s">
        <v>108</v>
      </c>
      <c r="H248" s="3">
        <v>3000000</v>
      </c>
      <c r="I248" s="3">
        <f>H248*Deflator!$E$16</f>
        <v>3444404.1617711075</v>
      </c>
      <c r="J248" s="3">
        <v>2988611</v>
      </c>
      <c r="K248" s="3">
        <f>J248*Deflator!$E$16</f>
        <v>3431328.0554383039</v>
      </c>
      <c r="L248" s="3">
        <v>2988611</v>
      </c>
      <c r="M248" s="3">
        <f>L248*Deflator!$E$16</f>
        <v>3431328.0554383039</v>
      </c>
      <c r="N248" s="3">
        <v>2982232.600000001</v>
      </c>
      <c r="O248" s="3">
        <v>2398379.4500000002</v>
      </c>
      <c r="P248" s="3">
        <v>2275711.42</v>
      </c>
      <c r="Q248" s="3">
        <f>P248*Deflator!$E$16</f>
        <v>2612823.2953460123</v>
      </c>
      <c r="R248" s="3">
        <v>1278845.8799999999</v>
      </c>
      <c r="S248" s="3">
        <f>R248*Deflator!$E$16</f>
        <v>1468287.3571119446</v>
      </c>
      <c r="T248" s="3">
        <v>3554557.3</v>
      </c>
      <c r="U248" s="3">
        <f>T248*Deflator!$E$16</f>
        <v>4081110.6524579567</v>
      </c>
    </row>
    <row r="249" spans="1:21" ht="13.5" x14ac:dyDescent="0.25">
      <c r="A249" s="2" t="s">
        <v>40</v>
      </c>
      <c r="B249" s="2" t="s">
        <v>141</v>
      </c>
      <c r="C249" s="2" t="s">
        <v>176</v>
      </c>
      <c r="D249" s="2" t="s">
        <v>33</v>
      </c>
      <c r="E249" s="2" t="s">
        <v>144</v>
      </c>
      <c r="F249" s="2" t="s">
        <v>145</v>
      </c>
      <c r="G249" s="2" t="s">
        <v>108</v>
      </c>
      <c r="H249" s="3">
        <v>741582</v>
      </c>
      <c r="I249" s="3">
        <f>H249*Deflator!$E$16</f>
        <v>851436.04236484715</v>
      </c>
      <c r="J249" s="3">
        <v>741582</v>
      </c>
      <c r="K249" s="3">
        <f>J249*Deflator!$E$16</f>
        <v>851436.04236484715</v>
      </c>
      <c r="L249" s="3">
        <v>741582</v>
      </c>
      <c r="M249" s="3">
        <f>L249*Deflator!$E$16</f>
        <v>851436.04236484715</v>
      </c>
      <c r="N249" s="3">
        <v>740571.28999999992</v>
      </c>
      <c r="O249" s="3">
        <v>713080.12999999989</v>
      </c>
      <c r="P249" s="3">
        <v>713080.13</v>
      </c>
      <c r="Q249" s="3">
        <f>P249*Deflator!$E$16</f>
        <v>818712.05581609416</v>
      </c>
      <c r="R249" s="3">
        <v>157799.1</v>
      </c>
      <c r="S249" s="3">
        <f>R249*Deflator!$E$16</f>
        <v>181174.62558791172</v>
      </c>
      <c r="T249" s="3">
        <v>870879.23</v>
      </c>
      <c r="U249" s="3">
        <f>T249*Deflator!$E$16</f>
        <v>999886.68140400585</v>
      </c>
    </row>
    <row r="250" spans="1:21" ht="13.5" x14ac:dyDescent="0.25">
      <c r="A250" s="2" t="s">
        <v>40</v>
      </c>
      <c r="B250" s="2" t="s">
        <v>141</v>
      </c>
      <c r="C250" s="2" t="s">
        <v>176</v>
      </c>
      <c r="D250" s="2" t="s">
        <v>33</v>
      </c>
      <c r="E250" s="2" t="s">
        <v>146</v>
      </c>
      <c r="F250" s="2" t="s">
        <v>147</v>
      </c>
      <c r="G250" s="2" t="s">
        <v>108</v>
      </c>
      <c r="H250" s="3">
        <v>5735962</v>
      </c>
      <c r="I250" s="3">
        <f>H250*Deflator!$E$16</f>
        <v>6585657.1281869747</v>
      </c>
      <c r="J250" s="3">
        <v>5735962</v>
      </c>
      <c r="K250" s="3">
        <f>J250*Deflator!$E$16</f>
        <v>6585657.1281869747</v>
      </c>
      <c r="L250" s="3">
        <v>1071730.9999999998</v>
      </c>
      <c r="M250" s="3">
        <f>L250*Deflator!$E$16</f>
        <v>1230491.5722330366</v>
      </c>
      <c r="N250" s="3">
        <v>1071696.0999999999</v>
      </c>
      <c r="O250" s="3">
        <v>450519.45</v>
      </c>
      <c r="P250" s="3">
        <v>445723.94999999995</v>
      </c>
      <c r="Q250" s="3">
        <f>P250*Deflator!$E$16</f>
        <v>511751.14279368561</v>
      </c>
      <c r="R250" s="3">
        <v>3699590.8699999996</v>
      </c>
      <c r="S250" s="3">
        <f>R250*Deflator!$E$16</f>
        <v>4247628.72982613</v>
      </c>
      <c r="T250" s="3">
        <v>4145314.8199999994</v>
      </c>
      <c r="U250" s="3">
        <f>T250*Deflator!$E$16</f>
        <v>4759379.8726198152</v>
      </c>
    </row>
    <row r="251" spans="1:21" ht="13.5" x14ac:dyDescent="0.25">
      <c r="A251" s="2" t="s">
        <v>40</v>
      </c>
      <c r="B251" s="2" t="s">
        <v>148</v>
      </c>
      <c r="C251" s="2" t="s">
        <v>176</v>
      </c>
      <c r="D251" s="2" t="s">
        <v>100</v>
      </c>
      <c r="E251" s="2" t="s">
        <v>127</v>
      </c>
      <c r="F251" s="2" t="s">
        <v>128</v>
      </c>
      <c r="G251" s="2" t="s">
        <v>103</v>
      </c>
      <c r="H251" s="3">
        <v>218798</v>
      </c>
      <c r="I251" s="3">
        <f>H251*Deflator!$E$16</f>
        <v>251209.58059573159</v>
      </c>
      <c r="J251" s="3">
        <v>218797.99999999627</v>
      </c>
      <c r="K251" s="3">
        <f>J251*Deflator!$E$16</f>
        <v>251209.58059572731</v>
      </c>
      <c r="L251" s="3">
        <v>75518774</v>
      </c>
      <c r="M251" s="3">
        <f>L251*Deflator!$E$16</f>
        <v>86705726.485817239</v>
      </c>
      <c r="N251" s="3">
        <v>69338754.019999981</v>
      </c>
      <c r="O251" s="3">
        <v>48860536.380000003</v>
      </c>
      <c r="P251" s="3">
        <v>46530397.119999997</v>
      </c>
      <c r="Q251" s="3">
        <f>P251*Deflator!$E$16</f>
        <v>53423164.496330112</v>
      </c>
      <c r="R251" s="3">
        <v>9923477.2199999988</v>
      </c>
      <c r="S251" s="3">
        <f>R251*Deflator!$E$16</f>
        <v>11393488.745269591</v>
      </c>
      <c r="T251" s="3">
        <v>56453874.339999996</v>
      </c>
      <c r="U251" s="3">
        <f>T251*Deflator!$E$16</f>
        <v>64816653.241599709</v>
      </c>
    </row>
    <row r="252" spans="1:21" ht="13.5" x14ac:dyDescent="0.25">
      <c r="A252" s="2" t="s">
        <v>40</v>
      </c>
      <c r="B252" s="2" t="s">
        <v>152</v>
      </c>
      <c r="C252" s="2" t="s">
        <v>176</v>
      </c>
      <c r="D252" s="2" t="s">
        <v>16</v>
      </c>
      <c r="E252" s="2" t="s">
        <v>17</v>
      </c>
      <c r="F252" s="2" t="s">
        <v>18</v>
      </c>
      <c r="G252" s="2" t="s">
        <v>30</v>
      </c>
      <c r="H252" s="3">
        <v>0</v>
      </c>
      <c r="I252" s="3">
        <f>H252*Deflator!$E$16</f>
        <v>0</v>
      </c>
      <c r="J252" s="3">
        <v>0</v>
      </c>
      <c r="K252" s="3">
        <f>J252*Deflator!$E$16</f>
        <v>0</v>
      </c>
      <c r="L252" s="3">
        <v>0</v>
      </c>
      <c r="M252" s="3">
        <f>L252*Deflator!$E$16</f>
        <v>0</v>
      </c>
      <c r="N252" s="3">
        <v>0</v>
      </c>
      <c r="O252" s="3">
        <v>0</v>
      </c>
      <c r="P252" s="3">
        <v>0</v>
      </c>
      <c r="Q252" s="3">
        <f>P252*Deflator!$E$16</f>
        <v>0</v>
      </c>
      <c r="R252" s="3">
        <v>0</v>
      </c>
      <c r="S252" s="3">
        <f>R252*Deflator!$E$16</f>
        <v>0</v>
      </c>
      <c r="T252" s="3">
        <v>0</v>
      </c>
      <c r="U252" s="3">
        <f>T252*Deflator!$E$16</f>
        <v>0</v>
      </c>
    </row>
    <row r="253" spans="1:21" ht="13.5" x14ac:dyDescent="0.25">
      <c r="A253" s="2" t="s">
        <v>40</v>
      </c>
      <c r="B253" s="2" t="s">
        <v>154</v>
      </c>
      <c r="C253" s="2" t="s">
        <v>176</v>
      </c>
      <c r="D253" s="2" t="s">
        <v>16</v>
      </c>
      <c r="E253" s="2" t="s">
        <v>17</v>
      </c>
      <c r="F253" s="2" t="s">
        <v>18</v>
      </c>
      <c r="G253" s="2" t="s">
        <v>30</v>
      </c>
      <c r="H253" s="3">
        <v>0</v>
      </c>
      <c r="I253" s="3">
        <f>H253*Deflator!$E$16</f>
        <v>0</v>
      </c>
      <c r="J253" s="3">
        <v>0</v>
      </c>
      <c r="K253" s="3">
        <f>J253*Deflator!$E$16</f>
        <v>0</v>
      </c>
      <c r="L253" s="3">
        <v>0</v>
      </c>
      <c r="M253" s="3">
        <f>L253*Deflator!$E$16</f>
        <v>0</v>
      </c>
      <c r="N253" s="3">
        <v>0</v>
      </c>
      <c r="O253" s="3">
        <v>0</v>
      </c>
      <c r="P253" s="3">
        <v>0</v>
      </c>
      <c r="Q253" s="3">
        <f>P253*Deflator!$E$16</f>
        <v>0</v>
      </c>
      <c r="R253" s="3">
        <v>0</v>
      </c>
      <c r="S253" s="3">
        <f>R253*Deflator!$E$16</f>
        <v>0</v>
      </c>
      <c r="T253" s="3">
        <v>0</v>
      </c>
      <c r="U253" s="3">
        <f>T253*Deflator!$E$16</f>
        <v>0</v>
      </c>
    </row>
    <row r="254" spans="1:21" ht="13.5" x14ac:dyDescent="0.25">
      <c r="A254" s="2" t="s">
        <v>40</v>
      </c>
      <c r="B254" s="2" t="s">
        <v>155</v>
      </c>
      <c r="C254" s="2" t="s">
        <v>176</v>
      </c>
      <c r="D254" s="2" t="s">
        <v>16</v>
      </c>
      <c r="E254" s="2" t="s">
        <v>17</v>
      </c>
      <c r="F254" s="2" t="s">
        <v>18</v>
      </c>
      <c r="G254" s="2" t="s">
        <v>30</v>
      </c>
      <c r="H254" s="3">
        <v>88000000</v>
      </c>
      <c r="I254" s="3">
        <f>H254*Deflator!$E$16</f>
        <v>101035855.41195248</v>
      </c>
      <c r="J254" s="3">
        <v>85228000</v>
      </c>
      <c r="K254" s="3">
        <f>J254*Deflator!$E$16</f>
        <v>97853225.966475978</v>
      </c>
      <c r="L254" s="3">
        <v>65228000</v>
      </c>
      <c r="M254" s="3">
        <f>L254*Deflator!$E$16</f>
        <v>74890531.554668605</v>
      </c>
      <c r="N254" s="3">
        <v>62236945.479999989</v>
      </c>
      <c r="O254" s="3">
        <v>25633120.52</v>
      </c>
      <c r="P254" s="3">
        <v>25633120.52</v>
      </c>
      <c r="Q254" s="3">
        <f>P254*Deflator!$E$16</f>
        <v>29430275.666089457</v>
      </c>
      <c r="R254" s="3">
        <v>19203398.530000001</v>
      </c>
      <c r="S254" s="3">
        <f>R254*Deflator!$E$16</f>
        <v>22048088.605627056</v>
      </c>
      <c r="T254" s="3">
        <v>44836519.049999997</v>
      </c>
      <c r="U254" s="3">
        <f>T254*Deflator!$E$16</f>
        <v>51478364.271716513</v>
      </c>
    </row>
    <row r="255" spans="1:21" ht="13.5" x14ac:dyDescent="0.25">
      <c r="A255" s="2" t="s">
        <v>40</v>
      </c>
      <c r="B255" s="2" t="s">
        <v>161</v>
      </c>
      <c r="C255" s="2" t="s">
        <v>175</v>
      </c>
      <c r="D255" s="2" t="s">
        <v>16</v>
      </c>
      <c r="E255" s="2" t="s">
        <v>28</v>
      </c>
      <c r="F255" s="2" t="s">
        <v>29</v>
      </c>
      <c r="G255" s="2" t="s">
        <v>30</v>
      </c>
      <c r="H255" s="3">
        <v>68000000</v>
      </c>
      <c r="I255" s="3">
        <f>H255*Deflator!$E$16</f>
        <v>78073161.000145108</v>
      </c>
      <c r="J255" s="3">
        <v>61549999.999999985</v>
      </c>
      <c r="K255" s="3">
        <f>J255*Deflator!$E$16</f>
        <v>70667692.052337199</v>
      </c>
      <c r="L255" s="3">
        <v>73264999.999999985</v>
      </c>
      <c r="M255" s="3">
        <f>L255*Deflator!$E$16</f>
        <v>84118090.304053381</v>
      </c>
      <c r="N255" s="3">
        <v>73179492.199999973</v>
      </c>
      <c r="O255" s="3">
        <v>70989268.909999982</v>
      </c>
      <c r="P255" s="3">
        <v>70791601.439999998</v>
      </c>
      <c r="Q255" s="3">
        <f>P255*Deflator!$E$16</f>
        <v>81278295.539459169</v>
      </c>
      <c r="R255" s="3">
        <v>1261984.8700000001</v>
      </c>
      <c r="S255" s="3">
        <f>R255*Deflator!$E$16</f>
        <v>1448928.6461067235</v>
      </c>
      <c r="T255" s="3">
        <v>72053586.310000002</v>
      </c>
      <c r="U255" s="3">
        <f>T255*Deflator!$E$16</f>
        <v>82727224.185565904</v>
      </c>
    </row>
    <row r="256" spans="1:21" ht="13.5" x14ac:dyDescent="0.25">
      <c r="A256" s="2" t="s">
        <v>40</v>
      </c>
      <c r="B256" s="2" t="s">
        <v>164</v>
      </c>
      <c r="C256" s="2" t="s">
        <v>175</v>
      </c>
      <c r="D256" s="2" t="s">
        <v>16</v>
      </c>
      <c r="E256" s="2" t="s">
        <v>28</v>
      </c>
      <c r="F256" s="2" t="s">
        <v>29</v>
      </c>
      <c r="G256" s="2" t="s">
        <v>30</v>
      </c>
      <c r="H256" s="3">
        <v>0</v>
      </c>
      <c r="I256" s="3">
        <f>H256*Deflator!$E$16</f>
        <v>0</v>
      </c>
      <c r="J256" s="3">
        <v>0</v>
      </c>
      <c r="K256" s="3">
        <f>J256*Deflator!$E$16</f>
        <v>0</v>
      </c>
      <c r="L256" s="3">
        <v>0</v>
      </c>
      <c r="M256" s="3">
        <f>L256*Deflator!$E$16</f>
        <v>0</v>
      </c>
      <c r="N256" s="3">
        <v>0</v>
      </c>
      <c r="O256" s="3">
        <v>0</v>
      </c>
      <c r="P256" s="3">
        <v>0</v>
      </c>
      <c r="Q256" s="3">
        <f>P256*Deflator!$E$16</f>
        <v>0</v>
      </c>
      <c r="R256" s="3">
        <v>0</v>
      </c>
      <c r="S256" s="3">
        <f>R256*Deflator!$E$16</f>
        <v>0</v>
      </c>
      <c r="T256" s="3">
        <v>0</v>
      </c>
      <c r="U256" s="3">
        <f>T256*Deflator!$E$16</f>
        <v>0</v>
      </c>
    </row>
    <row r="257" spans="1:21" ht="13.5" x14ac:dyDescent="0.25">
      <c r="A257" s="2" t="s">
        <v>40</v>
      </c>
      <c r="B257" s="2" t="s">
        <v>168</v>
      </c>
      <c r="C257" s="2" t="s">
        <v>176</v>
      </c>
      <c r="D257" s="2" t="s">
        <v>16</v>
      </c>
      <c r="E257" s="2" t="s">
        <v>28</v>
      </c>
      <c r="F257" s="2" t="s">
        <v>29</v>
      </c>
      <c r="G257" s="2" t="s">
        <v>30</v>
      </c>
      <c r="H257" s="3">
        <v>52000000</v>
      </c>
      <c r="I257" s="3">
        <f>H257*Deflator!$E$16</f>
        <v>59703005.470699199</v>
      </c>
      <c r="J257" s="3">
        <v>51785999.99999997</v>
      </c>
      <c r="K257" s="3">
        <f>J257*Deflator!$E$16</f>
        <v>59457304.640492819</v>
      </c>
      <c r="L257" s="3">
        <v>61785999.99999997</v>
      </c>
      <c r="M257" s="3">
        <f>L257*Deflator!$E$16</f>
        <v>70938651.846396521</v>
      </c>
      <c r="N257" s="3">
        <v>61667670.590000063</v>
      </c>
      <c r="O257" s="3">
        <v>59550660.120000087</v>
      </c>
      <c r="P257" s="3">
        <v>59301922.130000062</v>
      </c>
      <c r="Q257" s="3">
        <f>P257*Deflator!$E$16</f>
        <v>68086595.795199454</v>
      </c>
      <c r="R257" s="3">
        <v>813880.66</v>
      </c>
      <c r="S257" s="3">
        <f>R257*Deflator!$E$16</f>
        <v>934444.64416300529</v>
      </c>
      <c r="T257" s="3">
        <v>60115802.790000066</v>
      </c>
      <c r="U257" s="3">
        <f>T257*Deflator!$E$16</f>
        <v>69021040.439362466</v>
      </c>
    </row>
    <row r="258" spans="1:21" ht="13.5" x14ac:dyDescent="0.25">
      <c r="A258" s="2" t="s">
        <v>40</v>
      </c>
      <c r="B258" s="2" t="s">
        <v>169</v>
      </c>
      <c r="C258" s="2" t="s">
        <v>176</v>
      </c>
      <c r="D258" s="2" t="s">
        <v>16</v>
      </c>
      <c r="E258" s="2" t="s">
        <v>28</v>
      </c>
      <c r="F258" s="2" t="s">
        <v>29</v>
      </c>
      <c r="G258" s="2" t="s">
        <v>30</v>
      </c>
      <c r="H258" s="3">
        <v>101000000</v>
      </c>
      <c r="I258" s="3">
        <f>H258*Deflator!$E$16</f>
        <v>115961606.77962728</v>
      </c>
      <c r="J258" s="3">
        <v>103499999.99999999</v>
      </c>
      <c r="K258" s="3">
        <f>J258*Deflator!$E$16</f>
        <v>118831943.58110319</v>
      </c>
      <c r="L258" s="3">
        <v>123699999.99999999</v>
      </c>
      <c r="M258" s="3">
        <f>L258*Deflator!$E$16</f>
        <v>142024264.93702865</v>
      </c>
      <c r="N258" s="3">
        <v>123568933.87</v>
      </c>
      <c r="O258" s="3">
        <v>119695149.77000003</v>
      </c>
      <c r="P258" s="3">
        <v>118713977.82000011</v>
      </c>
      <c r="Q258" s="3">
        <f>P258*Deflator!$E$16</f>
        <v>136299639.75453711</v>
      </c>
      <c r="R258" s="3">
        <v>7112730.7200000007</v>
      </c>
      <c r="S258" s="3">
        <f>R258*Deflator!$E$16</f>
        <v>8166373.0978417359</v>
      </c>
      <c r="T258" s="3">
        <v>125826708.5400001</v>
      </c>
      <c r="U258" s="3">
        <f>T258*Deflator!$E$16</f>
        <v>144466012.85237882</v>
      </c>
    </row>
    <row r="259" spans="1:21" ht="13.5" x14ac:dyDescent="0.25">
      <c r="A259" s="2" t="s">
        <v>40</v>
      </c>
      <c r="B259" s="2" t="s">
        <v>172</v>
      </c>
      <c r="C259" s="2" t="s">
        <v>176</v>
      </c>
      <c r="D259" s="2" t="s">
        <v>16</v>
      </c>
      <c r="E259" s="2" t="s">
        <v>17</v>
      </c>
      <c r="F259" s="2" t="s">
        <v>18</v>
      </c>
      <c r="G259" s="2" t="s">
        <v>30</v>
      </c>
      <c r="H259" s="3">
        <v>53000000</v>
      </c>
      <c r="I259" s="3">
        <f>H259*Deflator!$E$16</f>
        <v>60851140.191289566</v>
      </c>
      <c r="J259" s="3">
        <v>46966199.999999985</v>
      </c>
      <c r="K259" s="3">
        <f>J259*Deflator!$E$16</f>
        <v>53923524.91419138</v>
      </c>
      <c r="L259" s="3">
        <v>46966199.999999985</v>
      </c>
      <c r="M259" s="3">
        <f>L259*Deflator!$E$16</f>
        <v>53923524.91419138</v>
      </c>
      <c r="N259" s="3">
        <v>36287361.690000005</v>
      </c>
      <c r="O259" s="3">
        <v>13583329.709999997</v>
      </c>
      <c r="P259" s="3">
        <v>13583329.709999999</v>
      </c>
      <c r="Q259" s="3">
        <f>P259*Deflator!$E$16</f>
        <v>15595492.461277708</v>
      </c>
      <c r="R259" s="3">
        <v>28804723.749999996</v>
      </c>
      <c r="S259" s="3">
        <f>R259*Deflator!$E$16</f>
        <v>33071703.454389017</v>
      </c>
      <c r="T259" s="3">
        <v>42388053.459999993</v>
      </c>
      <c r="U259" s="3">
        <f>T259*Deflator!$E$16</f>
        <v>48667195.915666722</v>
      </c>
    </row>
    <row r="260" spans="1:21" ht="13.5" x14ac:dyDescent="0.25">
      <c r="A260" s="2" t="s">
        <v>40</v>
      </c>
      <c r="B260" s="2" t="s">
        <v>173</v>
      </c>
      <c r="C260" s="2" t="s">
        <v>176</v>
      </c>
      <c r="D260" s="2" t="s">
        <v>16</v>
      </c>
      <c r="E260" s="2" t="s">
        <v>17</v>
      </c>
      <c r="F260" s="2" t="s">
        <v>18</v>
      </c>
      <c r="G260" s="2" t="s">
        <v>30</v>
      </c>
      <c r="H260" s="3">
        <v>0</v>
      </c>
      <c r="I260" s="3">
        <f>H260*Deflator!$E$16</f>
        <v>0</v>
      </c>
      <c r="J260" s="3">
        <v>0</v>
      </c>
      <c r="K260" s="3">
        <f>J260*Deflator!$E$16</f>
        <v>0</v>
      </c>
      <c r="L260" s="3">
        <v>0</v>
      </c>
      <c r="M260" s="3">
        <f>L260*Deflator!$E$16</f>
        <v>0</v>
      </c>
      <c r="N260" s="3">
        <v>0</v>
      </c>
      <c r="O260" s="3">
        <v>0</v>
      </c>
      <c r="P260" s="3">
        <v>0</v>
      </c>
      <c r="Q260" s="3">
        <f>P260*Deflator!$E$16</f>
        <v>0</v>
      </c>
      <c r="R260" s="3">
        <v>0</v>
      </c>
      <c r="S260" s="3">
        <f>R260*Deflator!$E$16</f>
        <v>0</v>
      </c>
      <c r="T260" s="3">
        <v>0</v>
      </c>
      <c r="U260" s="3">
        <f>T260*Deflator!$E$16</f>
        <v>0</v>
      </c>
    </row>
    <row r="261" spans="1:21" ht="13.5" x14ac:dyDescent="0.25">
      <c r="A261" s="2" t="s">
        <v>14</v>
      </c>
      <c r="B261" s="2" t="s">
        <v>15</v>
      </c>
      <c r="C261" s="2" t="s">
        <v>176</v>
      </c>
      <c r="D261" s="2" t="s">
        <v>16</v>
      </c>
      <c r="E261" s="2" t="s">
        <v>17</v>
      </c>
      <c r="F261" s="2" t="s">
        <v>18</v>
      </c>
      <c r="G261" s="2" t="s">
        <v>19</v>
      </c>
      <c r="H261" s="3">
        <v>0</v>
      </c>
      <c r="I261" s="3">
        <f>H261*Deflator!$E$17</f>
        <v>0</v>
      </c>
      <c r="J261" s="3">
        <v>0</v>
      </c>
      <c r="K261" s="3">
        <f>J261*Deflator!$E$17</f>
        <v>0</v>
      </c>
      <c r="L261" s="3">
        <v>10000000</v>
      </c>
      <c r="M261" s="3">
        <f>L261*Deflator!$E$17</f>
        <v>11098839.750545422</v>
      </c>
      <c r="N261" s="3">
        <v>10000000</v>
      </c>
      <c r="O261" s="3">
        <v>10000000</v>
      </c>
      <c r="P261" s="3">
        <v>10000000</v>
      </c>
      <c r="Q261" s="3">
        <f>P261*Deflator!$E$17</f>
        <v>11098839.750545422</v>
      </c>
      <c r="R261" s="3">
        <v>0</v>
      </c>
      <c r="S261" s="3">
        <f>R261*Deflator!$E$17</f>
        <v>0</v>
      </c>
      <c r="T261" s="3">
        <v>10000000</v>
      </c>
      <c r="U261" s="3">
        <f>T261*Deflator!$E$17</f>
        <v>11098839.750545422</v>
      </c>
    </row>
    <row r="262" spans="1:21" ht="13.5" x14ac:dyDescent="0.25">
      <c r="A262" s="2" t="s">
        <v>14</v>
      </c>
      <c r="B262" s="2" t="s">
        <v>36</v>
      </c>
      <c r="C262" s="2" t="s">
        <v>176</v>
      </c>
      <c r="D262" s="2" t="s">
        <v>16</v>
      </c>
      <c r="E262" s="2" t="s">
        <v>17</v>
      </c>
      <c r="F262" s="2" t="s">
        <v>18</v>
      </c>
      <c r="G262" s="2" t="s">
        <v>30</v>
      </c>
      <c r="H262" s="3">
        <v>0</v>
      </c>
      <c r="I262" s="3">
        <f>H262*Deflator!$E$17</f>
        <v>0</v>
      </c>
      <c r="J262" s="3">
        <v>0</v>
      </c>
      <c r="K262" s="3">
        <f>J262*Deflator!$E$17</f>
        <v>0</v>
      </c>
      <c r="L262" s="3">
        <v>0</v>
      </c>
      <c r="M262" s="3">
        <f>L262*Deflator!$E$17</f>
        <v>0</v>
      </c>
      <c r="N262" s="3">
        <v>0</v>
      </c>
      <c r="O262" s="3">
        <v>0</v>
      </c>
      <c r="P262" s="3">
        <v>0</v>
      </c>
      <c r="Q262" s="3">
        <f>P262*Deflator!$E$17</f>
        <v>0</v>
      </c>
      <c r="R262" s="3">
        <v>0</v>
      </c>
      <c r="S262" s="3">
        <f>R262*Deflator!$E$17</f>
        <v>0</v>
      </c>
      <c r="T262" s="3">
        <v>0</v>
      </c>
      <c r="U262" s="3">
        <f>T262*Deflator!$E$17</f>
        <v>0</v>
      </c>
    </row>
    <row r="263" spans="1:21" ht="13.5" x14ac:dyDescent="0.25">
      <c r="A263" s="2" t="s">
        <v>14</v>
      </c>
      <c r="B263" s="2" t="s">
        <v>44</v>
      </c>
      <c r="C263" s="2" t="s">
        <v>176</v>
      </c>
      <c r="D263" s="2" t="s">
        <v>16</v>
      </c>
      <c r="E263" s="2" t="s">
        <v>28</v>
      </c>
      <c r="F263" s="2" t="s">
        <v>29</v>
      </c>
      <c r="G263" s="2" t="s">
        <v>30</v>
      </c>
      <c r="H263" s="3">
        <v>13000000</v>
      </c>
      <c r="I263" s="3">
        <f>H263*Deflator!$E$17</f>
        <v>14428491.675709048</v>
      </c>
      <c r="J263" s="3">
        <v>12874000</v>
      </c>
      <c r="K263" s="3">
        <f>J263*Deflator!$E$17</f>
        <v>14288646.294852177</v>
      </c>
      <c r="L263" s="3">
        <v>15448800</v>
      </c>
      <c r="M263" s="3">
        <f>L263*Deflator!$E$17</f>
        <v>17146375.553822611</v>
      </c>
      <c r="N263" s="3">
        <v>15448497.01</v>
      </c>
      <c r="O263" s="3">
        <v>14430861.359999996</v>
      </c>
      <c r="P263" s="3">
        <v>14428961.359999999</v>
      </c>
      <c r="Q263" s="3">
        <f>P263*Deflator!$E$17</f>
        <v>16014472.990145192</v>
      </c>
      <c r="R263" s="3">
        <v>718518.47</v>
      </c>
      <c r="S263" s="3">
        <f>R263*Deflator!$E$17</f>
        <v>797472.13563370775</v>
      </c>
      <c r="T263" s="3">
        <v>15147479.83</v>
      </c>
      <c r="U263" s="3">
        <f>T263*Deflator!$E$17</f>
        <v>16811945.125778902</v>
      </c>
    </row>
    <row r="264" spans="1:21" ht="13.5" x14ac:dyDescent="0.25">
      <c r="A264" s="2" t="s">
        <v>14</v>
      </c>
      <c r="B264" s="2" t="s">
        <v>44</v>
      </c>
      <c r="C264" s="2" t="s">
        <v>176</v>
      </c>
      <c r="D264" s="2" t="s">
        <v>16</v>
      </c>
      <c r="E264" s="2" t="s">
        <v>17</v>
      </c>
      <c r="F264" s="2" t="s">
        <v>18</v>
      </c>
      <c r="G264" s="2" t="s">
        <v>30</v>
      </c>
      <c r="H264" s="3">
        <v>15000000</v>
      </c>
      <c r="I264" s="3">
        <f>H264*Deflator!$E$17</f>
        <v>16648259.625818133</v>
      </c>
      <c r="J264" s="3">
        <v>15000000</v>
      </c>
      <c r="K264" s="3">
        <f>J264*Deflator!$E$17</f>
        <v>16648259.625818133</v>
      </c>
      <c r="L264" s="3">
        <v>15200000</v>
      </c>
      <c r="M264" s="3">
        <f>L264*Deflator!$E$17</f>
        <v>16870236.420829043</v>
      </c>
      <c r="N264" s="3">
        <v>15000000.000000013</v>
      </c>
      <c r="O264" s="3">
        <v>11810000.000000004</v>
      </c>
      <c r="P264" s="3">
        <v>6810000</v>
      </c>
      <c r="Q264" s="3">
        <f>P264*Deflator!$E$17</f>
        <v>7558309.8701214325</v>
      </c>
      <c r="R264" s="3">
        <v>5214894.21</v>
      </c>
      <c r="S264" s="3">
        <f>R264*Deflator!$E$17</f>
        <v>5787927.5152837159</v>
      </c>
      <c r="T264" s="3">
        <v>12024894.209999999</v>
      </c>
      <c r="U264" s="3">
        <f>T264*Deflator!$E$17</f>
        <v>13346237.385405147</v>
      </c>
    </row>
    <row r="265" spans="1:21" ht="13.5" x14ac:dyDescent="0.25">
      <c r="A265" s="2" t="s">
        <v>14</v>
      </c>
      <c r="B265" s="2" t="s">
        <v>45</v>
      </c>
      <c r="C265" s="2" t="s">
        <v>175</v>
      </c>
      <c r="D265" s="2" t="s">
        <v>16</v>
      </c>
      <c r="E265" s="2" t="s">
        <v>17</v>
      </c>
      <c r="F265" s="2" t="s">
        <v>18</v>
      </c>
      <c r="G265" s="2" t="s">
        <v>30</v>
      </c>
      <c r="H265" s="3">
        <v>0</v>
      </c>
      <c r="I265" s="3">
        <f>H265*Deflator!$E$17</f>
        <v>0</v>
      </c>
      <c r="J265" s="3">
        <v>0</v>
      </c>
      <c r="K265" s="3">
        <f>J265*Deflator!$E$17</f>
        <v>0</v>
      </c>
      <c r="L265" s="3">
        <v>0</v>
      </c>
      <c r="M265" s="3">
        <f>L265*Deflator!$E$17</f>
        <v>0</v>
      </c>
      <c r="N265" s="3">
        <v>0</v>
      </c>
      <c r="O265" s="3">
        <v>0</v>
      </c>
      <c r="P265" s="3">
        <v>0</v>
      </c>
      <c r="Q265" s="3">
        <f>P265*Deflator!$E$17</f>
        <v>0</v>
      </c>
      <c r="R265" s="3">
        <v>0</v>
      </c>
      <c r="S265" s="3">
        <f>R265*Deflator!$E$17</f>
        <v>0</v>
      </c>
      <c r="T265" s="3">
        <v>0</v>
      </c>
      <c r="U265" s="3">
        <f>T265*Deflator!$E$17</f>
        <v>0</v>
      </c>
    </row>
    <row r="266" spans="1:21" ht="13.5" x14ac:dyDescent="0.25">
      <c r="A266" s="2" t="s">
        <v>14</v>
      </c>
      <c r="B266" s="2" t="s">
        <v>55</v>
      </c>
      <c r="C266" s="2" t="s">
        <v>175</v>
      </c>
      <c r="D266" s="2" t="s">
        <v>16</v>
      </c>
      <c r="E266" s="2" t="s">
        <v>28</v>
      </c>
      <c r="F266" s="2" t="s">
        <v>29</v>
      </c>
      <c r="G266" s="2" t="s">
        <v>30</v>
      </c>
      <c r="H266" s="3">
        <v>0</v>
      </c>
      <c r="I266" s="3">
        <f>H266*Deflator!$E$17</f>
        <v>0</v>
      </c>
      <c r="J266" s="3">
        <v>0</v>
      </c>
      <c r="K266" s="3">
        <f>J266*Deflator!$E$17</f>
        <v>0</v>
      </c>
      <c r="L266" s="3">
        <v>0</v>
      </c>
      <c r="M266" s="3">
        <f>L266*Deflator!$E$17</f>
        <v>0</v>
      </c>
      <c r="N266" s="3">
        <v>0</v>
      </c>
      <c r="O266" s="3">
        <v>0</v>
      </c>
      <c r="P266" s="3">
        <v>0</v>
      </c>
      <c r="Q266" s="3">
        <f>P266*Deflator!$E$17</f>
        <v>0</v>
      </c>
      <c r="R266" s="3">
        <v>149923.92000000001</v>
      </c>
      <c r="S266" s="3">
        <f>R266*Deflator!$E$17</f>
        <v>166398.1562853592</v>
      </c>
      <c r="T266" s="3">
        <v>149923.92000000001</v>
      </c>
      <c r="U266" s="3">
        <f>T266*Deflator!$E$17</f>
        <v>166398.1562853592</v>
      </c>
    </row>
    <row r="267" spans="1:21" ht="13.5" x14ac:dyDescent="0.25">
      <c r="A267" s="2" t="s">
        <v>14</v>
      </c>
      <c r="B267" s="2" t="s">
        <v>61</v>
      </c>
      <c r="C267" s="2" t="s">
        <v>175</v>
      </c>
      <c r="D267" s="2" t="s">
        <v>16</v>
      </c>
      <c r="E267" s="2" t="s">
        <v>28</v>
      </c>
      <c r="F267" s="2" t="s">
        <v>29</v>
      </c>
      <c r="G267" s="2" t="s">
        <v>30</v>
      </c>
      <c r="H267" s="3">
        <v>5000000</v>
      </c>
      <c r="I267" s="3">
        <f>H267*Deflator!$E$17</f>
        <v>5549419.8752727108</v>
      </c>
      <c r="J267" s="3">
        <v>3950000</v>
      </c>
      <c r="K267" s="3">
        <f>J267*Deflator!$E$17</f>
        <v>4384041.7014654418</v>
      </c>
      <c r="L267" s="3">
        <v>3160000</v>
      </c>
      <c r="M267" s="3">
        <f>L267*Deflator!$E$17</f>
        <v>3507233.3611723534</v>
      </c>
      <c r="N267" s="3">
        <v>3160000</v>
      </c>
      <c r="O267" s="3">
        <v>3160000</v>
      </c>
      <c r="P267" s="3">
        <v>3160000</v>
      </c>
      <c r="Q267" s="3">
        <f>P267*Deflator!$E$17</f>
        <v>3507233.3611723534</v>
      </c>
      <c r="R267" s="3">
        <v>0</v>
      </c>
      <c r="S267" s="3">
        <f>R267*Deflator!$E$17</f>
        <v>0</v>
      </c>
      <c r="T267" s="3">
        <v>3160000</v>
      </c>
      <c r="U267" s="3">
        <f>T267*Deflator!$E$17</f>
        <v>3507233.3611723534</v>
      </c>
    </row>
    <row r="268" spans="1:21" ht="13.5" x14ac:dyDescent="0.25">
      <c r="A268" s="2" t="s">
        <v>14</v>
      </c>
      <c r="B268" s="2" t="s">
        <v>62</v>
      </c>
      <c r="C268" s="2" t="s">
        <v>175</v>
      </c>
      <c r="D268" s="2" t="s">
        <v>16</v>
      </c>
      <c r="E268" s="2" t="s">
        <v>28</v>
      </c>
      <c r="F268" s="2" t="s">
        <v>29</v>
      </c>
      <c r="G268" s="2" t="s">
        <v>30</v>
      </c>
      <c r="H268" s="3">
        <v>37000000</v>
      </c>
      <c r="I268" s="3">
        <f>H268*Deflator!$E$17</f>
        <v>41065707.07701806</v>
      </c>
      <c r="J268" s="3">
        <v>44260000</v>
      </c>
      <c r="K268" s="3">
        <f>J268*Deflator!$E$17</f>
        <v>49123464.735914037</v>
      </c>
      <c r="L268" s="3">
        <v>32225821.000000004</v>
      </c>
      <c r="M268" s="3">
        <f>L268*Deflator!$E$17</f>
        <v>35766922.310876146</v>
      </c>
      <c r="N268" s="3">
        <v>18142639.140000001</v>
      </c>
      <c r="O268" s="3">
        <v>6913669.459999999</v>
      </c>
      <c r="P268" s="3">
        <v>6913669.46</v>
      </c>
      <c r="Q268" s="3">
        <f>P268*Deflator!$E$17</f>
        <v>7673370.9424779899</v>
      </c>
      <c r="R268" s="3">
        <v>1298565.1399999999</v>
      </c>
      <c r="S268" s="3">
        <f>R268*Deflator!$E$17</f>
        <v>1441256.6394504579</v>
      </c>
      <c r="T268" s="3">
        <v>8212234.5999999996</v>
      </c>
      <c r="U268" s="3">
        <f>T268*Deflator!$E$17</f>
        <v>9114627.5819284469</v>
      </c>
    </row>
    <row r="269" spans="1:21" ht="13.5" x14ac:dyDescent="0.25">
      <c r="A269" s="2" t="s">
        <v>14</v>
      </c>
      <c r="B269" s="2" t="s">
        <v>63</v>
      </c>
      <c r="C269" s="2" t="s">
        <v>175</v>
      </c>
      <c r="D269" s="2" t="s">
        <v>16</v>
      </c>
      <c r="E269" s="2" t="s">
        <v>28</v>
      </c>
      <c r="F269" s="2" t="s">
        <v>29</v>
      </c>
      <c r="G269" s="2" t="s">
        <v>30</v>
      </c>
      <c r="H269" s="3">
        <v>10000000</v>
      </c>
      <c r="I269" s="3">
        <f>H269*Deflator!$E$17</f>
        <v>11098839.750545422</v>
      </c>
      <c r="J269" s="3">
        <v>7899999.9999999981</v>
      </c>
      <c r="K269" s="3">
        <f>J269*Deflator!$E$17</f>
        <v>8768083.4029308818</v>
      </c>
      <c r="L269" s="3">
        <v>5529999.9999999981</v>
      </c>
      <c r="M269" s="3">
        <f>L269*Deflator!$E$17</f>
        <v>6137658.382051616</v>
      </c>
      <c r="N269" s="3">
        <v>5522727.7700000005</v>
      </c>
      <c r="O269" s="3">
        <v>4992740.25</v>
      </c>
      <c r="P269" s="3">
        <v>4992740.25</v>
      </c>
      <c r="Q269" s="3">
        <f>P269*Deflator!$E$17</f>
        <v>5541362.3950848086</v>
      </c>
      <c r="R269" s="3">
        <v>0</v>
      </c>
      <c r="S269" s="3">
        <f>R269*Deflator!$E$17</f>
        <v>0</v>
      </c>
      <c r="T269" s="3">
        <v>4992740.25</v>
      </c>
      <c r="U269" s="3">
        <f>T269*Deflator!$E$17</f>
        <v>5541362.3950848086</v>
      </c>
    </row>
    <row r="270" spans="1:21" ht="13.5" x14ac:dyDescent="0.25">
      <c r="A270" s="2" t="s">
        <v>14</v>
      </c>
      <c r="B270" s="2" t="s">
        <v>64</v>
      </c>
      <c r="C270" s="2" t="s">
        <v>175</v>
      </c>
      <c r="D270" s="2" t="s">
        <v>16</v>
      </c>
      <c r="E270" s="2" t="s">
        <v>28</v>
      </c>
      <c r="F270" s="2" t="s">
        <v>29</v>
      </c>
      <c r="G270" s="2" t="s">
        <v>30</v>
      </c>
      <c r="H270" s="3">
        <v>300000000</v>
      </c>
      <c r="I270" s="3">
        <f>H270*Deflator!$E$17</f>
        <v>332965192.51636267</v>
      </c>
      <c r="J270" s="3">
        <v>236999999.99999997</v>
      </c>
      <c r="K270" s="3">
        <f>J270*Deflator!$E$17</f>
        <v>263042502.08792645</v>
      </c>
      <c r="L270" s="3">
        <v>167068081.99999997</v>
      </c>
      <c r="M270" s="3">
        <f>L270*Deflator!$E$17</f>
        <v>185426186.95489818</v>
      </c>
      <c r="N270" s="3">
        <v>167034281.39000005</v>
      </c>
      <c r="O270" s="3">
        <v>104994093.04000004</v>
      </c>
      <c r="P270" s="3">
        <v>104091876.36000004</v>
      </c>
      <c r="Q270" s="3">
        <f>P270*Deflator!$E$17</f>
        <v>115529905.50532278</v>
      </c>
      <c r="R270" s="3">
        <v>20127514.309999999</v>
      </c>
      <c r="S270" s="3">
        <f>R270*Deflator!$E$17</f>
        <v>22339205.59034998</v>
      </c>
      <c r="T270" s="3">
        <v>124219390.67000005</v>
      </c>
      <c r="U270" s="3">
        <f>T270*Deflator!$E$17</f>
        <v>137869111.09567276</v>
      </c>
    </row>
    <row r="271" spans="1:21" ht="13.5" x14ac:dyDescent="0.25">
      <c r="A271" s="2" t="s">
        <v>14</v>
      </c>
      <c r="B271" s="2" t="s">
        <v>65</v>
      </c>
      <c r="C271" s="2" t="s">
        <v>175</v>
      </c>
      <c r="D271" s="2" t="s">
        <v>16</v>
      </c>
      <c r="E271" s="2" t="s">
        <v>28</v>
      </c>
      <c r="F271" s="2" t="s">
        <v>29</v>
      </c>
      <c r="G271" s="2" t="s">
        <v>30</v>
      </c>
      <c r="H271" s="3">
        <v>0</v>
      </c>
      <c r="I271" s="3">
        <f>H271*Deflator!$E$17</f>
        <v>0</v>
      </c>
      <c r="J271" s="3">
        <v>0</v>
      </c>
      <c r="K271" s="3">
        <f>J271*Deflator!$E$17</f>
        <v>0</v>
      </c>
      <c r="L271" s="3">
        <v>0</v>
      </c>
      <c r="M271" s="3">
        <f>L271*Deflator!$E$17</f>
        <v>0</v>
      </c>
      <c r="N271" s="3">
        <v>0</v>
      </c>
      <c r="O271" s="3">
        <v>0</v>
      </c>
      <c r="P271" s="3">
        <v>0</v>
      </c>
      <c r="Q271" s="3">
        <f>P271*Deflator!$E$17</f>
        <v>0</v>
      </c>
      <c r="R271" s="3">
        <v>0</v>
      </c>
      <c r="S271" s="3">
        <f>R271*Deflator!$E$17</f>
        <v>0</v>
      </c>
      <c r="T271" s="3">
        <v>0</v>
      </c>
      <c r="U271" s="3">
        <f>T271*Deflator!$E$17</f>
        <v>0</v>
      </c>
    </row>
    <row r="272" spans="1:21" ht="13.5" x14ac:dyDescent="0.25">
      <c r="A272" s="2" t="s">
        <v>14</v>
      </c>
      <c r="B272" s="2" t="s">
        <v>67</v>
      </c>
      <c r="C272" s="2" t="s">
        <v>175</v>
      </c>
      <c r="D272" s="2" t="s">
        <v>16</v>
      </c>
      <c r="E272" s="2" t="s">
        <v>28</v>
      </c>
      <c r="F272" s="2" t="s">
        <v>29</v>
      </c>
      <c r="G272" s="2" t="s">
        <v>30</v>
      </c>
      <c r="H272" s="3">
        <v>0</v>
      </c>
      <c r="I272" s="3">
        <f>H272*Deflator!$E$17</f>
        <v>0</v>
      </c>
      <c r="J272" s="3">
        <v>0</v>
      </c>
      <c r="K272" s="3">
        <f>J272*Deflator!$E$17</f>
        <v>0</v>
      </c>
      <c r="L272" s="3">
        <v>0</v>
      </c>
      <c r="M272" s="3">
        <f>L272*Deflator!$E$17</f>
        <v>0</v>
      </c>
      <c r="N272" s="3">
        <v>0</v>
      </c>
      <c r="O272" s="3">
        <v>0</v>
      </c>
      <c r="P272" s="3">
        <v>0</v>
      </c>
      <c r="Q272" s="3">
        <f>P272*Deflator!$E$17</f>
        <v>0</v>
      </c>
      <c r="R272" s="3">
        <v>0</v>
      </c>
      <c r="S272" s="3">
        <f>R272*Deflator!$E$17</f>
        <v>0</v>
      </c>
      <c r="T272" s="3">
        <v>0</v>
      </c>
      <c r="U272" s="3">
        <f>T272*Deflator!$E$17</f>
        <v>0</v>
      </c>
    </row>
    <row r="273" spans="1:21" ht="13.5" x14ac:dyDescent="0.25">
      <c r="A273" s="2" t="s">
        <v>14</v>
      </c>
      <c r="B273" s="2" t="s">
        <v>70</v>
      </c>
      <c r="C273" s="2" t="s">
        <v>175</v>
      </c>
      <c r="D273" s="2" t="s">
        <v>16</v>
      </c>
      <c r="E273" s="2" t="s">
        <v>28</v>
      </c>
      <c r="F273" s="2" t="s">
        <v>29</v>
      </c>
      <c r="G273" s="2" t="s">
        <v>30</v>
      </c>
      <c r="H273" s="3">
        <v>22800000</v>
      </c>
      <c r="I273" s="3">
        <f>H273*Deflator!$E$17</f>
        <v>25305354.63124356</v>
      </c>
      <c r="J273" s="3">
        <v>26832000</v>
      </c>
      <c r="K273" s="3">
        <f>J273*Deflator!$E$17</f>
        <v>29780406.818663474</v>
      </c>
      <c r="L273" s="3">
        <v>21428400</v>
      </c>
      <c r="M273" s="3">
        <f>L273*Deflator!$E$17</f>
        <v>23783037.771058753</v>
      </c>
      <c r="N273" s="3">
        <v>16431333.789999999</v>
      </c>
      <c r="O273" s="3">
        <v>4404299.1399999997</v>
      </c>
      <c r="P273" s="3">
        <v>4404299.1400000006</v>
      </c>
      <c r="Q273" s="3">
        <f>P273*Deflator!$E$17</f>
        <v>4888261.0368325021</v>
      </c>
      <c r="R273" s="3">
        <v>827628.97</v>
      </c>
      <c r="S273" s="3">
        <f>R273*Deflator!$E$17</f>
        <v>918572.13109389634</v>
      </c>
      <c r="T273" s="3">
        <v>5231928.1100000003</v>
      </c>
      <c r="U273" s="3">
        <f>T273*Deflator!$E$17</f>
        <v>5806833.1679263981</v>
      </c>
    </row>
    <row r="274" spans="1:21" ht="13.5" x14ac:dyDescent="0.25">
      <c r="A274" s="2" t="s">
        <v>14</v>
      </c>
      <c r="B274" s="2" t="s">
        <v>71</v>
      </c>
      <c r="C274" s="2" t="s">
        <v>175</v>
      </c>
      <c r="D274" s="2" t="s">
        <v>16</v>
      </c>
      <c r="E274" s="2" t="s">
        <v>17</v>
      </c>
      <c r="F274" s="2" t="s">
        <v>18</v>
      </c>
      <c r="G274" s="2" t="s">
        <v>30</v>
      </c>
      <c r="H274" s="3">
        <v>2000000</v>
      </c>
      <c r="I274" s="3">
        <f>H274*Deflator!$E$17</f>
        <v>2219767.9501090841</v>
      </c>
      <c r="J274" s="3">
        <v>2000000</v>
      </c>
      <c r="K274" s="3">
        <f>J274*Deflator!$E$17</f>
        <v>2219767.9501090841</v>
      </c>
      <c r="L274" s="3">
        <v>200000</v>
      </c>
      <c r="M274" s="3">
        <f>L274*Deflator!$E$17</f>
        <v>221976.79501090845</v>
      </c>
      <c r="N274" s="3">
        <v>0</v>
      </c>
      <c r="O274" s="3">
        <v>0</v>
      </c>
      <c r="P274" s="3">
        <v>0</v>
      </c>
      <c r="Q274" s="3">
        <f>P274*Deflator!$E$17</f>
        <v>0</v>
      </c>
      <c r="R274" s="3">
        <v>0</v>
      </c>
      <c r="S274" s="3">
        <f>R274*Deflator!$E$17</f>
        <v>0</v>
      </c>
      <c r="T274" s="3">
        <v>0</v>
      </c>
      <c r="U274" s="3">
        <f>T274*Deflator!$E$17</f>
        <v>0</v>
      </c>
    </row>
    <row r="275" spans="1:21" ht="13.5" x14ac:dyDescent="0.25">
      <c r="A275" s="2" t="s">
        <v>14</v>
      </c>
      <c r="B275" s="2" t="s">
        <v>73</v>
      </c>
      <c r="C275" s="2" t="s">
        <v>176</v>
      </c>
      <c r="D275" s="2" t="s">
        <v>16</v>
      </c>
      <c r="E275" s="2" t="s">
        <v>28</v>
      </c>
      <c r="F275" s="2" t="s">
        <v>29</v>
      </c>
      <c r="G275" s="2" t="s">
        <v>30</v>
      </c>
      <c r="H275" s="3">
        <v>0</v>
      </c>
      <c r="I275" s="3">
        <f>H275*Deflator!$E$17</f>
        <v>0</v>
      </c>
      <c r="J275" s="3">
        <v>0</v>
      </c>
      <c r="K275" s="3">
        <f>J275*Deflator!$E$17</f>
        <v>0</v>
      </c>
      <c r="L275" s="3">
        <v>0</v>
      </c>
      <c r="M275" s="3">
        <f>L275*Deflator!$E$17</f>
        <v>0</v>
      </c>
      <c r="N275" s="3">
        <v>0</v>
      </c>
      <c r="O275" s="3">
        <v>0</v>
      </c>
      <c r="P275" s="3">
        <v>0</v>
      </c>
      <c r="Q275" s="3">
        <f>P275*Deflator!$E$17</f>
        <v>0</v>
      </c>
      <c r="R275" s="3">
        <v>0</v>
      </c>
      <c r="S275" s="3">
        <f>R275*Deflator!$E$17</f>
        <v>0</v>
      </c>
      <c r="T275" s="3">
        <v>0</v>
      </c>
      <c r="U275" s="3">
        <f>T275*Deflator!$E$17</f>
        <v>0</v>
      </c>
    </row>
    <row r="276" spans="1:21" ht="13.5" x14ac:dyDescent="0.25">
      <c r="A276" s="2" t="s">
        <v>14</v>
      </c>
      <c r="B276" s="2" t="s">
        <v>81</v>
      </c>
      <c r="C276" s="2" t="s">
        <v>176</v>
      </c>
      <c r="D276" s="2" t="s">
        <v>16</v>
      </c>
      <c r="E276" s="2" t="s">
        <v>28</v>
      </c>
      <c r="F276" s="2" t="s">
        <v>29</v>
      </c>
      <c r="G276" s="2" t="s">
        <v>30</v>
      </c>
      <c r="H276" s="3">
        <v>0</v>
      </c>
      <c r="I276" s="3">
        <f>H276*Deflator!$E$17</f>
        <v>0</v>
      </c>
      <c r="J276" s="3">
        <v>0</v>
      </c>
      <c r="K276" s="3">
        <f>J276*Deflator!$E$17</f>
        <v>0</v>
      </c>
      <c r="L276" s="3">
        <v>0</v>
      </c>
      <c r="M276" s="3">
        <f>L276*Deflator!$E$17</f>
        <v>0</v>
      </c>
      <c r="N276" s="3">
        <v>0</v>
      </c>
      <c r="O276" s="3">
        <v>0</v>
      </c>
      <c r="P276" s="3">
        <v>0</v>
      </c>
      <c r="Q276" s="3">
        <f>P276*Deflator!$E$17</f>
        <v>0</v>
      </c>
      <c r="R276" s="3">
        <v>0</v>
      </c>
      <c r="S276" s="3">
        <f>R276*Deflator!$E$17</f>
        <v>0</v>
      </c>
      <c r="T276" s="3">
        <v>0</v>
      </c>
      <c r="U276" s="3">
        <f>T276*Deflator!$E$17</f>
        <v>0</v>
      </c>
    </row>
    <row r="277" spans="1:21" ht="13.5" x14ac:dyDescent="0.25">
      <c r="A277" s="2" t="s">
        <v>14</v>
      </c>
      <c r="B277" s="2" t="s">
        <v>90</v>
      </c>
      <c r="C277" s="2" t="s">
        <v>176</v>
      </c>
      <c r="D277" s="2" t="s">
        <v>16</v>
      </c>
      <c r="E277" s="2" t="s">
        <v>28</v>
      </c>
      <c r="F277" s="2" t="s">
        <v>29</v>
      </c>
      <c r="G277" s="2" t="s">
        <v>30</v>
      </c>
      <c r="H277" s="3">
        <v>2700000</v>
      </c>
      <c r="I277" s="3">
        <f>H277*Deflator!$E$17</f>
        <v>2996686.7326472639</v>
      </c>
      <c r="J277" s="3">
        <v>2700000</v>
      </c>
      <c r="K277" s="3">
        <f>J277*Deflator!$E$17</f>
        <v>2996686.7326472639</v>
      </c>
      <c r="L277" s="3">
        <v>2700000</v>
      </c>
      <c r="M277" s="3">
        <f>L277*Deflator!$E$17</f>
        <v>2996686.7326472639</v>
      </c>
      <c r="N277" s="3">
        <v>2699684.2199999997</v>
      </c>
      <c r="O277" s="3">
        <v>1817801.4000000001</v>
      </c>
      <c r="P277" s="3">
        <v>1779196.4000000004</v>
      </c>
      <c r="Q277" s="3">
        <f>P277*Deflator!$E$17</f>
        <v>1974701.5728347315</v>
      </c>
      <c r="R277" s="3">
        <v>59111.850000000006</v>
      </c>
      <c r="S277" s="3">
        <f>R277*Deflator!$E$17</f>
        <v>65607.295050827845</v>
      </c>
      <c r="T277" s="3">
        <v>1838308.2500000005</v>
      </c>
      <c r="U277" s="3">
        <f>T277*Deflator!$E$17</f>
        <v>2040308.8678855596</v>
      </c>
    </row>
    <row r="278" spans="1:21" ht="13.5" x14ac:dyDescent="0.25">
      <c r="A278" s="2" t="s">
        <v>14</v>
      </c>
      <c r="B278" s="2" t="s">
        <v>91</v>
      </c>
      <c r="C278" s="2" t="s">
        <v>176</v>
      </c>
      <c r="D278" s="2" t="s">
        <v>16</v>
      </c>
      <c r="E278" s="2" t="s">
        <v>28</v>
      </c>
      <c r="F278" s="2" t="s">
        <v>29</v>
      </c>
      <c r="G278" s="2" t="s">
        <v>30</v>
      </c>
      <c r="H278" s="3">
        <v>9000000</v>
      </c>
      <c r="I278" s="3">
        <f>H278*Deflator!$E$17</f>
        <v>9988955.77549088</v>
      </c>
      <c r="J278" s="3">
        <v>8396040.0000000037</v>
      </c>
      <c r="K278" s="3">
        <f>J278*Deflator!$E$17</f>
        <v>9318630.2499169428</v>
      </c>
      <c r="L278" s="3">
        <v>8396040.0000000037</v>
      </c>
      <c r="M278" s="3">
        <f>L278*Deflator!$E$17</f>
        <v>9318630.2499169428</v>
      </c>
      <c r="N278" s="3">
        <v>8394066.8099999987</v>
      </c>
      <c r="O278" s="3">
        <v>5493714.299999998</v>
      </c>
      <c r="P278" s="3">
        <v>5492674.2999999989</v>
      </c>
      <c r="Q278" s="3">
        <f>P278*Deflator!$E$17</f>
        <v>6096231.1857639235</v>
      </c>
      <c r="R278" s="3">
        <v>479221.85000000003</v>
      </c>
      <c r="S278" s="3">
        <f>R278*Deflator!$E$17</f>
        <v>531880.65181099158</v>
      </c>
      <c r="T278" s="3">
        <v>5971896.1499999985</v>
      </c>
      <c r="U278" s="3">
        <f>T278*Deflator!$E$17</f>
        <v>6628111.837574915</v>
      </c>
    </row>
    <row r="279" spans="1:21" ht="13.5" x14ac:dyDescent="0.25">
      <c r="A279" s="2" t="s">
        <v>14</v>
      </c>
      <c r="B279" s="2" t="s">
        <v>92</v>
      </c>
      <c r="C279" s="2" t="s">
        <v>176</v>
      </c>
      <c r="D279" s="2" t="s">
        <v>16</v>
      </c>
      <c r="E279" s="2" t="s">
        <v>93</v>
      </c>
      <c r="F279" s="2" t="s">
        <v>94</v>
      </c>
      <c r="G279" s="2" t="s">
        <v>30</v>
      </c>
      <c r="H279" s="3">
        <v>5000000</v>
      </c>
      <c r="I279" s="3">
        <f>H279*Deflator!$E$17</f>
        <v>5549419.8752727108</v>
      </c>
      <c r="J279" s="3">
        <v>4475000</v>
      </c>
      <c r="K279" s="3">
        <f>J279*Deflator!$E$17</f>
        <v>4966730.7883690763</v>
      </c>
      <c r="L279" s="3">
        <v>4475000</v>
      </c>
      <c r="M279" s="3">
        <f>L279*Deflator!$E$17</f>
        <v>4966730.7883690763</v>
      </c>
      <c r="N279" s="3">
        <v>4457710.49</v>
      </c>
      <c r="O279" s="3">
        <v>261830.62</v>
      </c>
      <c r="P279" s="3">
        <v>255470</v>
      </c>
      <c r="Q279" s="3">
        <f>P279*Deflator!$E$17</f>
        <v>283542.05910718389</v>
      </c>
      <c r="R279" s="3">
        <v>263182.65000000002</v>
      </c>
      <c r="S279" s="3">
        <f>R279*Deflator!$E$17</f>
        <v>292102.2057473883</v>
      </c>
      <c r="T279" s="3">
        <v>518652.65</v>
      </c>
      <c r="U279" s="3">
        <f>T279*Deflator!$E$17</f>
        <v>575644.26485457225</v>
      </c>
    </row>
    <row r="280" spans="1:21" ht="13.5" x14ac:dyDescent="0.25">
      <c r="A280" s="2" t="s">
        <v>14</v>
      </c>
      <c r="B280" s="2" t="s">
        <v>95</v>
      </c>
      <c r="C280" s="2" t="s">
        <v>176</v>
      </c>
      <c r="D280" s="2" t="s">
        <v>16</v>
      </c>
      <c r="E280" s="2" t="s">
        <v>17</v>
      </c>
      <c r="F280" s="2" t="s">
        <v>18</v>
      </c>
      <c r="G280" s="2" t="s">
        <v>30</v>
      </c>
      <c r="H280" s="3">
        <v>13000000</v>
      </c>
      <c r="I280" s="3">
        <f>H280*Deflator!$E$17</f>
        <v>14428491.675709048</v>
      </c>
      <c r="J280" s="3">
        <v>12649999.999999998</v>
      </c>
      <c r="K280" s="3">
        <f>J280*Deflator!$E$17</f>
        <v>14040032.284439957</v>
      </c>
      <c r="L280" s="3">
        <v>12649999.999999998</v>
      </c>
      <c r="M280" s="3">
        <f>L280*Deflator!$E$17</f>
        <v>14040032.284439957</v>
      </c>
      <c r="N280" s="3">
        <v>12649538</v>
      </c>
      <c r="O280" s="3">
        <v>6000000</v>
      </c>
      <c r="P280" s="3">
        <v>6000000</v>
      </c>
      <c r="Q280" s="3">
        <f>P280*Deflator!$E$17</f>
        <v>6659303.8503272533</v>
      </c>
      <c r="R280" s="3">
        <v>0</v>
      </c>
      <c r="S280" s="3">
        <f>R280*Deflator!$E$17</f>
        <v>0</v>
      </c>
      <c r="T280" s="3">
        <v>6000000</v>
      </c>
      <c r="U280" s="3">
        <f>T280*Deflator!$E$17</f>
        <v>6659303.8503272533</v>
      </c>
    </row>
    <row r="281" spans="1:21" ht="13.5" x14ac:dyDescent="0.25">
      <c r="A281" s="2" t="s">
        <v>14</v>
      </c>
      <c r="B281" s="2" t="s">
        <v>96</v>
      </c>
      <c r="C281" s="2" t="s">
        <v>176</v>
      </c>
      <c r="D281" s="2" t="s">
        <v>16</v>
      </c>
      <c r="E281" s="2" t="s">
        <v>17</v>
      </c>
      <c r="F281" s="2" t="s">
        <v>18</v>
      </c>
      <c r="G281" s="2" t="s">
        <v>30</v>
      </c>
      <c r="H281" s="3">
        <v>102200000</v>
      </c>
      <c r="I281" s="3">
        <f>H281*Deflator!$E$17</f>
        <v>113430142.25057422</v>
      </c>
      <c r="J281" s="3">
        <v>82530000.00000003</v>
      </c>
      <c r="K281" s="3">
        <f>J281*Deflator!$E$17</f>
        <v>91598724.461251393</v>
      </c>
      <c r="L281" s="3">
        <v>62530000.00000003</v>
      </c>
      <c r="M281" s="3">
        <f>L281*Deflator!$E$17</f>
        <v>69401044.960160553</v>
      </c>
      <c r="N281" s="3">
        <v>48363267.899999999</v>
      </c>
      <c r="O281" s="3">
        <v>15807926.85</v>
      </c>
      <c r="P281" s="3">
        <v>15807926.85</v>
      </c>
      <c r="Q281" s="3">
        <f>P281*Deflator!$E$17</f>
        <v>17544964.689649425</v>
      </c>
      <c r="R281" s="3">
        <v>39369906.700000003</v>
      </c>
      <c r="S281" s="3">
        <f>R281*Deflator!$E$17</f>
        <v>43696028.545722455</v>
      </c>
      <c r="T281" s="3">
        <v>55177833.550000004</v>
      </c>
      <c r="U281" s="3">
        <f>T281*Deflator!$E$17</f>
        <v>61240993.235371888</v>
      </c>
    </row>
    <row r="282" spans="1:21" ht="13.5" x14ac:dyDescent="0.25">
      <c r="A282" s="2" t="s">
        <v>14</v>
      </c>
      <c r="B282" s="2" t="s">
        <v>97</v>
      </c>
      <c r="C282" s="2" t="s">
        <v>176</v>
      </c>
      <c r="D282" s="2" t="s">
        <v>16</v>
      </c>
      <c r="E282" s="2" t="s">
        <v>28</v>
      </c>
      <c r="F282" s="2" t="s">
        <v>29</v>
      </c>
      <c r="G282" s="2" t="s">
        <v>30</v>
      </c>
      <c r="H282" s="3">
        <v>8000000</v>
      </c>
      <c r="I282" s="3">
        <f>H282*Deflator!$E$17</f>
        <v>8879071.8004363365</v>
      </c>
      <c r="J282" s="3">
        <v>8675510</v>
      </c>
      <c r="K282" s="3">
        <f>J282*Deflator!$E$17</f>
        <v>9628809.5244254302</v>
      </c>
      <c r="L282" s="3">
        <v>8675510</v>
      </c>
      <c r="M282" s="3">
        <f>L282*Deflator!$E$17</f>
        <v>9628809.5244254302</v>
      </c>
      <c r="N282" s="3">
        <v>7993850.4600000028</v>
      </c>
      <c r="O282" s="3">
        <v>6825443.3800000018</v>
      </c>
      <c r="P282" s="3">
        <v>5930677.6500000032</v>
      </c>
      <c r="Q282" s="3">
        <f>P282*Deflator!$E$17</f>
        <v>6582364.0849491339</v>
      </c>
      <c r="R282" s="3">
        <v>258462.78</v>
      </c>
      <c r="S282" s="3">
        <f>R282*Deflator!$E$17</f>
        <v>286863.69767004764</v>
      </c>
      <c r="T282" s="3">
        <v>6189140.4300000034</v>
      </c>
      <c r="U282" s="3">
        <f>T282*Deflator!$E$17</f>
        <v>6869227.782619182</v>
      </c>
    </row>
    <row r="283" spans="1:21" ht="13.5" x14ac:dyDescent="0.25">
      <c r="A283" s="2" t="s">
        <v>14</v>
      </c>
      <c r="B283" s="2" t="s">
        <v>98</v>
      </c>
      <c r="C283" s="2" t="s">
        <v>176</v>
      </c>
      <c r="D283" s="2" t="s">
        <v>16</v>
      </c>
      <c r="E283" s="2" t="s">
        <v>17</v>
      </c>
      <c r="F283" s="2" t="s">
        <v>18</v>
      </c>
      <c r="G283" s="2" t="s">
        <v>30</v>
      </c>
      <c r="H283" s="3">
        <v>70000000</v>
      </c>
      <c r="I283" s="3">
        <f>H283*Deflator!$E$17</f>
        <v>77691878.253817946</v>
      </c>
      <c r="J283" s="3">
        <v>67550000</v>
      </c>
      <c r="K283" s="3">
        <f>J283*Deflator!$E$17</f>
        <v>74972662.514934316</v>
      </c>
      <c r="L283" s="3">
        <v>67550000</v>
      </c>
      <c r="M283" s="3">
        <f>L283*Deflator!$E$17</f>
        <v>74972662.514934316</v>
      </c>
      <c r="N283" s="3">
        <v>60848343.8400001</v>
      </c>
      <c r="O283" s="3">
        <v>43279091.179999992</v>
      </c>
      <c r="P283" s="3">
        <v>43276945.180000007</v>
      </c>
      <c r="Q283" s="3">
        <f>P283*Deflator!$E$17</f>
        <v>48032387.944595918</v>
      </c>
      <c r="R283" s="3">
        <v>15149847.450000001</v>
      </c>
      <c r="S283" s="3">
        <f>R283*Deflator!$E$17</f>
        <v>16814572.909275919</v>
      </c>
      <c r="T283" s="3">
        <v>58426792.630000003</v>
      </c>
      <c r="U283" s="3">
        <f>T283*Deflator!$E$17</f>
        <v>64846960.85387183</v>
      </c>
    </row>
    <row r="284" spans="1:21" ht="13.5" x14ac:dyDescent="0.25">
      <c r="A284" s="2" t="s">
        <v>14</v>
      </c>
      <c r="B284" s="2" t="s">
        <v>99</v>
      </c>
      <c r="C284" s="2" t="s">
        <v>176</v>
      </c>
      <c r="D284" s="2" t="s">
        <v>100</v>
      </c>
      <c r="E284" s="2" t="s">
        <v>101</v>
      </c>
      <c r="F284" s="2" t="s">
        <v>102</v>
      </c>
      <c r="G284" s="2" t="s">
        <v>103</v>
      </c>
      <c r="H284" s="3">
        <v>0</v>
      </c>
      <c r="I284" s="3">
        <f>H284*Deflator!$E$17</f>
        <v>0</v>
      </c>
      <c r="J284" s="3">
        <v>0</v>
      </c>
      <c r="K284" s="3">
        <f>J284*Deflator!$E$17</f>
        <v>0</v>
      </c>
      <c r="L284" s="3">
        <v>0</v>
      </c>
      <c r="M284" s="3">
        <f>L284*Deflator!$E$17</f>
        <v>0</v>
      </c>
      <c r="N284" s="3">
        <v>0</v>
      </c>
      <c r="O284" s="3">
        <v>0</v>
      </c>
      <c r="P284" s="3">
        <v>0</v>
      </c>
      <c r="Q284" s="3">
        <f>P284*Deflator!$E$17</f>
        <v>0</v>
      </c>
      <c r="R284" s="3">
        <v>1214131.3399999999</v>
      </c>
      <c r="S284" s="3">
        <f>R284*Deflator!$E$17</f>
        <v>1347544.9178774976</v>
      </c>
      <c r="T284" s="3">
        <v>1214131.3399999999</v>
      </c>
      <c r="U284" s="3">
        <f>T284*Deflator!$E$17</f>
        <v>1347544.9178774976</v>
      </c>
    </row>
    <row r="285" spans="1:21" ht="13.5" x14ac:dyDescent="0.25">
      <c r="A285" s="2" t="s">
        <v>14</v>
      </c>
      <c r="B285" s="2" t="s">
        <v>132</v>
      </c>
      <c r="C285" s="2" t="s">
        <v>176</v>
      </c>
      <c r="D285" s="2" t="s">
        <v>16</v>
      </c>
      <c r="E285" s="2" t="s">
        <v>28</v>
      </c>
      <c r="F285" s="2" t="s">
        <v>29</v>
      </c>
      <c r="G285" s="2" t="s">
        <v>30</v>
      </c>
      <c r="H285" s="3">
        <v>21500000</v>
      </c>
      <c r="I285" s="3">
        <f>H285*Deflator!$E$17</f>
        <v>23862505.463672657</v>
      </c>
      <c r="J285" s="3">
        <v>17835000</v>
      </c>
      <c r="K285" s="3">
        <f>J285*Deflator!$E$17</f>
        <v>19794780.695097759</v>
      </c>
      <c r="L285" s="3">
        <v>12739500</v>
      </c>
      <c r="M285" s="3">
        <f>L285*Deflator!$E$17</f>
        <v>14139366.900207341</v>
      </c>
      <c r="N285" s="3">
        <v>2480811.33</v>
      </c>
      <c r="O285" s="3">
        <v>1010305.4400000001</v>
      </c>
      <c r="P285" s="3">
        <v>1010305.4400000001</v>
      </c>
      <c r="Q285" s="3">
        <f>P285*Deflator!$E$17</f>
        <v>1121321.8177664282</v>
      </c>
      <c r="R285" s="3">
        <v>1567033.21</v>
      </c>
      <c r="S285" s="3">
        <f>R285*Deflator!$E$17</f>
        <v>1739225.0481572791</v>
      </c>
      <c r="T285" s="3">
        <v>2577338.65</v>
      </c>
      <c r="U285" s="3">
        <f>T285*Deflator!$E$17</f>
        <v>2860546.8659237074</v>
      </c>
    </row>
    <row r="286" spans="1:21" ht="13.5" x14ac:dyDescent="0.25">
      <c r="A286" s="2" t="s">
        <v>14</v>
      </c>
      <c r="B286" s="2" t="s">
        <v>138</v>
      </c>
      <c r="C286" s="2" t="s">
        <v>176</v>
      </c>
      <c r="D286" s="2" t="s">
        <v>100</v>
      </c>
      <c r="E286" s="2" t="s">
        <v>109</v>
      </c>
      <c r="F286" s="2" t="s">
        <v>110</v>
      </c>
      <c r="G286" s="2" t="s">
        <v>103</v>
      </c>
      <c r="H286" s="3">
        <v>195580429</v>
      </c>
      <c r="I286" s="3">
        <f>H286*Deflator!$E$17</f>
        <v>217071583.98139265</v>
      </c>
      <c r="J286" s="3">
        <v>193830418</v>
      </c>
      <c r="K286" s="3">
        <f>J286*Deflator!$E$17</f>
        <v>215129274.81632349</v>
      </c>
      <c r="L286" s="3">
        <v>193830418</v>
      </c>
      <c r="M286" s="3">
        <f>L286*Deflator!$E$17</f>
        <v>215129274.81632349</v>
      </c>
      <c r="N286" s="3">
        <v>159423744.64000016</v>
      </c>
      <c r="O286" s="3">
        <v>108040795.48999998</v>
      </c>
      <c r="P286" s="3">
        <v>104015157.28999983</v>
      </c>
      <c r="Q286" s="3">
        <f>P286*Deflator!$E$17</f>
        <v>115444756.23894845</v>
      </c>
      <c r="R286" s="3">
        <v>24269919.449999977</v>
      </c>
      <c r="S286" s="3">
        <f>R286*Deflator!$E$17</f>
        <v>26936794.673419524</v>
      </c>
      <c r="T286" s="3">
        <v>128285076.7399998</v>
      </c>
      <c r="U286" s="3">
        <f>T286*Deflator!$E$17</f>
        <v>142381550.91236797</v>
      </c>
    </row>
    <row r="287" spans="1:21" ht="13.5" x14ac:dyDescent="0.25">
      <c r="A287" s="2" t="s">
        <v>14</v>
      </c>
      <c r="B287" s="2" t="s">
        <v>141</v>
      </c>
      <c r="C287" s="2" t="s">
        <v>176</v>
      </c>
      <c r="D287" s="2" t="s">
        <v>74</v>
      </c>
      <c r="E287" s="2" t="s">
        <v>113</v>
      </c>
      <c r="F287" s="2" t="s">
        <v>114</v>
      </c>
      <c r="G287" s="2" t="s">
        <v>107</v>
      </c>
      <c r="H287" s="3">
        <v>695968</v>
      </c>
      <c r="I287" s="3">
        <f>H287*Deflator!$E$17</f>
        <v>772443.73035075958</v>
      </c>
      <c r="J287" s="3">
        <v>695968</v>
      </c>
      <c r="K287" s="3">
        <f>J287*Deflator!$E$17</f>
        <v>772443.73035075958</v>
      </c>
      <c r="L287" s="3">
        <v>695968</v>
      </c>
      <c r="M287" s="3">
        <f>L287*Deflator!$E$17</f>
        <v>772443.73035075958</v>
      </c>
      <c r="N287" s="3">
        <v>0</v>
      </c>
      <c r="O287" s="3">
        <v>0</v>
      </c>
      <c r="P287" s="3">
        <v>0</v>
      </c>
      <c r="Q287" s="3">
        <f>P287*Deflator!$E$17</f>
        <v>0</v>
      </c>
      <c r="R287" s="3">
        <v>903.42</v>
      </c>
      <c r="S287" s="3">
        <f>R287*Deflator!$E$17</f>
        <v>1002.6913807437744</v>
      </c>
      <c r="T287" s="3">
        <v>903.42</v>
      </c>
      <c r="U287" s="3">
        <f>T287*Deflator!$E$17</f>
        <v>1002.6913807437744</v>
      </c>
    </row>
    <row r="288" spans="1:21" ht="13.5" x14ac:dyDescent="0.25">
      <c r="A288" s="2" t="s">
        <v>14</v>
      </c>
      <c r="B288" s="2" t="s">
        <v>141</v>
      </c>
      <c r="C288" s="2" t="s">
        <v>176</v>
      </c>
      <c r="D288" s="2" t="s">
        <v>16</v>
      </c>
      <c r="E288" s="2" t="s">
        <v>28</v>
      </c>
      <c r="F288" s="2" t="s">
        <v>29</v>
      </c>
      <c r="G288" s="2" t="s">
        <v>30</v>
      </c>
      <c r="H288" s="3">
        <v>40000000</v>
      </c>
      <c r="I288" s="3">
        <f>H288*Deflator!$E$17</f>
        <v>44395359.002181686</v>
      </c>
      <c r="J288" s="3">
        <v>35799999.999999993</v>
      </c>
      <c r="K288" s="3">
        <f>J288*Deflator!$E$17</f>
        <v>39733846.306952603</v>
      </c>
      <c r="L288" s="3">
        <v>46539999.999999993</v>
      </c>
      <c r="M288" s="3">
        <f>L288*Deflator!$E$17</f>
        <v>51654000.199038386</v>
      </c>
      <c r="N288" s="3">
        <v>46540000</v>
      </c>
      <c r="O288" s="3">
        <v>41340408.379999995</v>
      </c>
      <c r="P288" s="3">
        <v>41101536.670000002</v>
      </c>
      <c r="Q288" s="3">
        <f>P288*Deflator!$E$17</f>
        <v>45617936.900149636</v>
      </c>
      <c r="R288" s="3">
        <v>11144441.210000001</v>
      </c>
      <c r="S288" s="3">
        <f>R288*Deflator!$E$17</f>
        <v>12369036.709916452</v>
      </c>
      <c r="T288" s="3">
        <v>52245977.880000003</v>
      </c>
      <c r="U288" s="3">
        <f>T288*Deflator!$E$17</f>
        <v>57986973.610066086</v>
      </c>
    </row>
    <row r="289" spans="1:21" ht="13.5" x14ac:dyDescent="0.25">
      <c r="A289" s="2" t="s">
        <v>14</v>
      </c>
      <c r="B289" s="2" t="s">
        <v>141</v>
      </c>
      <c r="C289" s="2" t="s">
        <v>176</v>
      </c>
      <c r="D289" s="2" t="s">
        <v>33</v>
      </c>
      <c r="E289" s="2" t="s">
        <v>125</v>
      </c>
      <c r="F289" s="2" t="s">
        <v>126</v>
      </c>
      <c r="G289" s="2" t="s">
        <v>108</v>
      </c>
      <c r="H289" s="3">
        <v>3000000</v>
      </c>
      <c r="I289" s="3">
        <f>H289*Deflator!$E$17</f>
        <v>3329651.9251636267</v>
      </c>
      <c r="J289" s="3">
        <v>2945108</v>
      </c>
      <c r="K289" s="3">
        <f>J289*Deflator!$E$17</f>
        <v>3268728.1740049324</v>
      </c>
      <c r="L289" s="3">
        <v>2945108</v>
      </c>
      <c r="M289" s="3">
        <f>L289*Deflator!$E$17</f>
        <v>3268728.1740049324</v>
      </c>
      <c r="N289" s="3">
        <v>2690127.71</v>
      </c>
      <c r="O289" s="3">
        <v>828345.87000000011</v>
      </c>
      <c r="P289" s="3">
        <v>828345.87000000011</v>
      </c>
      <c r="Q289" s="3">
        <f>P289*Deflator!$E$17</f>
        <v>919367.80691561312</v>
      </c>
      <c r="R289" s="3">
        <v>705856.18</v>
      </c>
      <c r="S289" s="3">
        <f>R289*Deflator!$E$17</f>
        <v>783418.46287521452</v>
      </c>
      <c r="T289" s="3">
        <v>1534202.0500000003</v>
      </c>
      <c r="U289" s="3">
        <f>T289*Deflator!$E$17</f>
        <v>1702786.2697908278</v>
      </c>
    </row>
    <row r="290" spans="1:21" ht="13.5" x14ac:dyDescent="0.25">
      <c r="A290" s="2" t="s">
        <v>14</v>
      </c>
      <c r="B290" s="2" t="s">
        <v>141</v>
      </c>
      <c r="C290" s="2" t="s">
        <v>176</v>
      </c>
      <c r="D290" s="2" t="s">
        <v>33</v>
      </c>
      <c r="E290" s="2" t="s">
        <v>144</v>
      </c>
      <c r="F290" s="2" t="s">
        <v>145</v>
      </c>
      <c r="G290" s="2" t="s">
        <v>108</v>
      </c>
      <c r="H290" s="3">
        <v>544732</v>
      </c>
      <c r="I290" s="3">
        <f>H290*Deflator!$E$17</f>
        <v>604589.31749941083</v>
      </c>
      <c r="J290" s="3">
        <v>544732</v>
      </c>
      <c r="K290" s="3">
        <f>J290*Deflator!$E$17</f>
        <v>604589.31749941083</v>
      </c>
      <c r="L290" s="3">
        <v>544732</v>
      </c>
      <c r="M290" s="3">
        <f>L290*Deflator!$E$17</f>
        <v>604589.31749941083</v>
      </c>
      <c r="N290" s="3">
        <v>328.68</v>
      </c>
      <c r="O290" s="3">
        <v>0</v>
      </c>
      <c r="P290" s="3">
        <v>0</v>
      </c>
      <c r="Q290" s="3">
        <f>P290*Deflator!$E$17</f>
        <v>0</v>
      </c>
      <c r="R290" s="3">
        <v>27491.16</v>
      </c>
      <c r="S290" s="3">
        <f>R290*Deflator!$E$17</f>
        <v>30511.997939660429</v>
      </c>
      <c r="T290" s="3">
        <v>27491.16</v>
      </c>
      <c r="U290" s="3">
        <f>T290*Deflator!$E$17</f>
        <v>30511.997939660429</v>
      </c>
    </row>
    <row r="291" spans="1:21" ht="13.5" x14ac:dyDescent="0.25">
      <c r="A291" s="2" t="s">
        <v>14</v>
      </c>
      <c r="B291" s="2" t="s">
        <v>141</v>
      </c>
      <c r="C291" s="2" t="s">
        <v>176</v>
      </c>
      <c r="D291" s="2" t="s">
        <v>33</v>
      </c>
      <c r="E291" s="2" t="s">
        <v>146</v>
      </c>
      <c r="F291" s="2" t="s">
        <v>147</v>
      </c>
      <c r="G291" s="2" t="s">
        <v>108</v>
      </c>
      <c r="H291" s="3">
        <v>6000000</v>
      </c>
      <c r="I291" s="3">
        <f>H291*Deflator!$E$17</f>
        <v>6659303.8503272533</v>
      </c>
      <c r="J291" s="3">
        <v>6000000</v>
      </c>
      <c r="K291" s="3">
        <f>J291*Deflator!$E$17</f>
        <v>6659303.8503272533</v>
      </c>
      <c r="L291" s="3">
        <v>6000000</v>
      </c>
      <c r="M291" s="3">
        <f>L291*Deflator!$E$17</f>
        <v>6659303.8503272533</v>
      </c>
      <c r="N291" s="3">
        <v>4799952.8899999987</v>
      </c>
      <c r="O291" s="3">
        <v>3317022.9599999986</v>
      </c>
      <c r="P291" s="3">
        <v>3317022.959999999</v>
      </c>
      <c r="Q291" s="3">
        <f>P291*Deflator!$E$17</f>
        <v>3681510.6281919824</v>
      </c>
      <c r="R291" s="3">
        <v>618467.67999999993</v>
      </c>
      <c r="S291" s="3">
        <f>R291*Deflator!$E$17</f>
        <v>686427.3671211605</v>
      </c>
      <c r="T291" s="3">
        <v>3935490.6399999987</v>
      </c>
      <c r="U291" s="3">
        <f>T291*Deflator!$E$17</f>
        <v>4367937.9953131424</v>
      </c>
    </row>
    <row r="292" spans="1:21" ht="13.5" x14ac:dyDescent="0.25">
      <c r="A292" s="2" t="s">
        <v>14</v>
      </c>
      <c r="B292" s="2" t="s">
        <v>148</v>
      </c>
      <c r="C292" s="2" t="s">
        <v>176</v>
      </c>
      <c r="D292" s="2" t="s">
        <v>100</v>
      </c>
      <c r="E292" s="2" t="s">
        <v>127</v>
      </c>
      <c r="F292" s="2" t="s">
        <v>128</v>
      </c>
      <c r="G292" s="2" t="s">
        <v>103</v>
      </c>
      <c r="H292" s="3">
        <v>28738250</v>
      </c>
      <c r="I292" s="3">
        <f>H292*Deflator!$E$17</f>
        <v>31896123.146111198</v>
      </c>
      <c r="J292" s="3">
        <v>28738250.000000004</v>
      </c>
      <c r="K292" s="3">
        <f>J292*Deflator!$E$17</f>
        <v>31896123.146111201</v>
      </c>
      <c r="L292" s="3">
        <v>28738250.000000004</v>
      </c>
      <c r="M292" s="3">
        <f>L292*Deflator!$E$17</f>
        <v>31896123.146111201</v>
      </c>
      <c r="N292" s="3">
        <v>8138847.8600000013</v>
      </c>
      <c r="O292" s="3">
        <v>5413910.5500000017</v>
      </c>
      <c r="P292" s="3">
        <v>5081331.6599999992</v>
      </c>
      <c r="Q292" s="3">
        <f>P292*Deflator!$E$17</f>
        <v>5639688.5813712943</v>
      </c>
      <c r="R292" s="3">
        <v>16334551.449999999</v>
      </c>
      <c r="S292" s="3">
        <f>R292*Deflator!$E$17</f>
        <v>18129456.894058935</v>
      </c>
      <c r="T292" s="3">
        <v>21415883.109999996</v>
      </c>
      <c r="U292" s="3">
        <f>T292*Deflator!$E$17</f>
        <v>23769145.475430228</v>
      </c>
    </row>
    <row r="293" spans="1:21" ht="13.5" x14ac:dyDescent="0.25">
      <c r="A293" s="2" t="s">
        <v>14</v>
      </c>
      <c r="B293" s="2" t="s">
        <v>152</v>
      </c>
      <c r="C293" s="2" t="s">
        <v>176</v>
      </c>
      <c r="D293" s="2" t="s">
        <v>16</v>
      </c>
      <c r="E293" s="2" t="s">
        <v>17</v>
      </c>
      <c r="F293" s="2" t="s">
        <v>18</v>
      </c>
      <c r="G293" s="2" t="s">
        <v>30</v>
      </c>
      <c r="H293" s="3">
        <v>0</v>
      </c>
      <c r="I293" s="3">
        <f>H293*Deflator!$E$17</f>
        <v>0</v>
      </c>
      <c r="J293" s="3">
        <v>0</v>
      </c>
      <c r="K293" s="3">
        <f>J293*Deflator!$E$17</f>
        <v>0</v>
      </c>
      <c r="L293" s="3">
        <v>0</v>
      </c>
      <c r="M293" s="3">
        <f>L293*Deflator!$E$17</f>
        <v>0</v>
      </c>
      <c r="N293" s="3">
        <v>0</v>
      </c>
      <c r="O293" s="3">
        <v>0</v>
      </c>
      <c r="P293" s="3">
        <v>0</v>
      </c>
      <c r="Q293" s="3">
        <f>P293*Deflator!$E$17</f>
        <v>0</v>
      </c>
      <c r="R293" s="3">
        <v>0</v>
      </c>
      <c r="S293" s="3">
        <f>R293*Deflator!$E$17</f>
        <v>0</v>
      </c>
      <c r="T293" s="3">
        <v>0</v>
      </c>
      <c r="U293" s="3">
        <f>T293*Deflator!$E$17</f>
        <v>0</v>
      </c>
    </row>
    <row r="294" spans="1:21" ht="13.5" x14ac:dyDescent="0.25">
      <c r="A294" s="2" t="s">
        <v>14</v>
      </c>
      <c r="B294" s="2" t="s">
        <v>154</v>
      </c>
      <c r="C294" s="2" t="s">
        <v>176</v>
      </c>
      <c r="D294" s="2" t="s">
        <v>16</v>
      </c>
      <c r="E294" s="2" t="s">
        <v>17</v>
      </c>
      <c r="F294" s="2" t="s">
        <v>18</v>
      </c>
      <c r="G294" s="2" t="s">
        <v>30</v>
      </c>
      <c r="H294" s="3">
        <v>0</v>
      </c>
      <c r="I294" s="3">
        <f>H294*Deflator!$E$17</f>
        <v>0</v>
      </c>
      <c r="J294" s="3">
        <v>0</v>
      </c>
      <c r="K294" s="3">
        <f>J294*Deflator!$E$17</f>
        <v>0</v>
      </c>
      <c r="L294" s="3">
        <v>0</v>
      </c>
      <c r="M294" s="3">
        <f>L294*Deflator!$E$17</f>
        <v>0</v>
      </c>
      <c r="N294" s="3">
        <v>0</v>
      </c>
      <c r="O294" s="3">
        <v>0</v>
      </c>
      <c r="P294" s="3">
        <v>0</v>
      </c>
      <c r="Q294" s="3">
        <f>P294*Deflator!$E$17</f>
        <v>0</v>
      </c>
      <c r="R294" s="3">
        <v>0</v>
      </c>
      <c r="S294" s="3">
        <f>R294*Deflator!$E$17</f>
        <v>0</v>
      </c>
      <c r="T294" s="3">
        <v>0</v>
      </c>
      <c r="U294" s="3">
        <f>T294*Deflator!$E$17</f>
        <v>0</v>
      </c>
    </row>
    <row r="295" spans="1:21" ht="13.5" x14ac:dyDescent="0.25">
      <c r="A295" s="2" t="s">
        <v>14</v>
      </c>
      <c r="B295" s="2" t="s">
        <v>155</v>
      </c>
      <c r="C295" s="2" t="s">
        <v>176</v>
      </c>
      <c r="D295" s="2" t="s">
        <v>16</v>
      </c>
      <c r="E295" s="2" t="s">
        <v>17</v>
      </c>
      <c r="F295" s="2" t="s">
        <v>18</v>
      </c>
      <c r="G295" s="2" t="s">
        <v>30</v>
      </c>
      <c r="H295" s="3">
        <v>88670000</v>
      </c>
      <c r="I295" s="3">
        <f>H295*Deflator!$E$17</f>
        <v>98413412.068086252</v>
      </c>
      <c r="J295" s="3">
        <v>87014199.999999985</v>
      </c>
      <c r="K295" s="3">
        <f>J295*Deflator!$E$17</f>
        <v>96575666.182190925</v>
      </c>
      <c r="L295" s="3">
        <v>87014199.999999985</v>
      </c>
      <c r="M295" s="3">
        <f>L295*Deflator!$E$17</f>
        <v>96575666.182190925</v>
      </c>
      <c r="N295" s="3">
        <v>85095891.540000007</v>
      </c>
      <c r="O295" s="3">
        <v>34250740.420000002</v>
      </c>
      <c r="P295" s="3">
        <v>14750016.209999997</v>
      </c>
      <c r="Q295" s="3">
        <f>P295*Deflator!$E$17</f>
        <v>16370806.62327373</v>
      </c>
      <c r="R295" s="3">
        <v>34204583.379999995</v>
      </c>
      <c r="S295" s="3">
        <f>R295*Deflator!$E$17</f>
        <v>37963118.966878921</v>
      </c>
      <c r="T295" s="3">
        <v>48954599.589999989</v>
      </c>
      <c r="U295" s="3">
        <f>T295*Deflator!$E$17</f>
        <v>54333925.590152651</v>
      </c>
    </row>
    <row r="296" spans="1:21" ht="13.5" x14ac:dyDescent="0.25">
      <c r="A296" s="2" t="s">
        <v>14</v>
      </c>
      <c r="B296" s="2" t="s">
        <v>161</v>
      </c>
      <c r="C296" s="2" t="s">
        <v>175</v>
      </c>
      <c r="D296" s="2" t="s">
        <v>16</v>
      </c>
      <c r="E296" s="2" t="s">
        <v>28</v>
      </c>
      <c r="F296" s="2" t="s">
        <v>29</v>
      </c>
      <c r="G296" s="2" t="s">
        <v>30</v>
      </c>
      <c r="H296" s="3">
        <v>68000000</v>
      </c>
      <c r="I296" s="3">
        <f>H296*Deflator!$E$17</f>
        <v>75472110.303708866</v>
      </c>
      <c r="J296" s="3">
        <v>61219768.000000015</v>
      </c>
      <c r="K296" s="3">
        <f>J296*Deflator!$E$17</f>
        <v>67946839.459756881</v>
      </c>
      <c r="L296" s="3">
        <v>61219768.000000015</v>
      </c>
      <c r="M296" s="3">
        <f>L296*Deflator!$E$17</f>
        <v>67946839.459756881</v>
      </c>
      <c r="N296" s="3">
        <v>61215522.249999978</v>
      </c>
      <c r="O296" s="3">
        <v>56384320.25</v>
      </c>
      <c r="P296" s="3">
        <v>56059199.519999996</v>
      </c>
      <c r="Q296" s="3">
        <f>P296*Deflator!$E$17</f>
        <v>62219207.201633275</v>
      </c>
      <c r="R296" s="3">
        <v>2331452.21</v>
      </c>
      <c r="S296" s="3">
        <f>R296*Deflator!$E$17</f>
        <v>2587641.4464844973</v>
      </c>
      <c r="T296" s="3">
        <v>58390651.730000004</v>
      </c>
      <c r="U296" s="3">
        <f>T296*Deflator!$E$17</f>
        <v>64806848.648117781</v>
      </c>
    </row>
    <row r="297" spans="1:21" ht="13.5" x14ac:dyDescent="0.25">
      <c r="A297" s="2" t="s">
        <v>14</v>
      </c>
      <c r="B297" s="2" t="s">
        <v>164</v>
      </c>
      <c r="C297" s="2" t="s">
        <v>175</v>
      </c>
      <c r="D297" s="2" t="s">
        <v>16</v>
      </c>
      <c r="E297" s="2" t="s">
        <v>28</v>
      </c>
      <c r="F297" s="2" t="s">
        <v>29</v>
      </c>
      <c r="G297" s="2" t="s">
        <v>30</v>
      </c>
      <c r="H297" s="3">
        <v>0</v>
      </c>
      <c r="I297" s="3">
        <f>H297*Deflator!$E$17</f>
        <v>0</v>
      </c>
      <c r="J297" s="3">
        <v>0</v>
      </c>
      <c r="K297" s="3">
        <f>J297*Deflator!$E$17</f>
        <v>0</v>
      </c>
      <c r="L297" s="3">
        <v>0</v>
      </c>
      <c r="M297" s="3">
        <f>L297*Deflator!$E$17</f>
        <v>0</v>
      </c>
      <c r="N297" s="3">
        <v>0</v>
      </c>
      <c r="O297" s="3">
        <v>0</v>
      </c>
      <c r="P297" s="3">
        <v>0</v>
      </c>
      <c r="Q297" s="3">
        <f>P297*Deflator!$E$17</f>
        <v>0</v>
      </c>
      <c r="R297" s="3">
        <v>0</v>
      </c>
      <c r="S297" s="3">
        <f>R297*Deflator!$E$17</f>
        <v>0</v>
      </c>
      <c r="T297" s="3">
        <v>0</v>
      </c>
      <c r="U297" s="3">
        <f>T297*Deflator!$E$17</f>
        <v>0</v>
      </c>
    </row>
    <row r="298" spans="1:21" ht="13.5" x14ac:dyDescent="0.25">
      <c r="A298" s="2" t="s">
        <v>14</v>
      </c>
      <c r="B298" s="2" t="s">
        <v>168</v>
      </c>
      <c r="C298" s="2" t="s">
        <v>176</v>
      </c>
      <c r="D298" s="2" t="s">
        <v>16</v>
      </c>
      <c r="E298" s="2" t="s">
        <v>28</v>
      </c>
      <c r="F298" s="2" t="s">
        <v>29</v>
      </c>
      <c r="G298" s="2" t="s">
        <v>30</v>
      </c>
      <c r="H298" s="3">
        <v>62000000</v>
      </c>
      <c r="I298" s="3">
        <f>H298*Deflator!$E$17</f>
        <v>68812806.453381613</v>
      </c>
      <c r="J298" s="3">
        <v>62879999.99999997</v>
      </c>
      <c r="K298" s="3">
        <f>J298*Deflator!$E$17</f>
        <v>69789504.351429582</v>
      </c>
      <c r="L298" s="3">
        <v>75957058.99999994</v>
      </c>
      <c r="M298" s="3">
        <f>L298*Deflator!$E$17</f>
        <v>84303522.576372325</v>
      </c>
      <c r="N298" s="3">
        <v>75710135.429999977</v>
      </c>
      <c r="O298" s="3">
        <v>72318975.429999903</v>
      </c>
      <c r="P298" s="3">
        <v>71876423.019999996</v>
      </c>
      <c r="Q298" s="3">
        <f>P298*Deflator!$E$17</f>
        <v>79774490.094139397</v>
      </c>
      <c r="R298" s="3">
        <v>2216503.040000001</v>
      </c>
      <c r="S298" s="3">
        <f>R298*Deflator!$E$17</f>
        <v>2460061.2047556778</v>
      </c>
      <c r="T298" s="3">
        <v>74092926.059999987</v>
      </c>
      <c r="U298" s="3">
        <f>T298*Deflator!$E$17</f>
        <v>82234551.298895061</v>
      </c>
    </row>
    <row r="299" spans="1:21" ht="13.5" x14ac:dyDescent="0.25">
      <c r="A299" s="2" t="s">
        <v>14</v>
      </c>
      <c r="B299" s="2" t="s">
        <v>169</v>
      </c>
      <c r="C299" s="2" t="s">
        <v>176</v>
      </c>
      <c r="D299" s="2" t="s">
        <v>16</v>
      </c>
      <c r="E299" s="2" t="s">
        <v>28</v>
      </c>
      <c r="F299" s="2" t="s">
        <v>29</v>
      </c>
      <c r="G299" s="2" t="s">
        <v>30</v>
      </c>
      <c r="H299" s="3">
        <v>120000000</v>
      </c>
      <c r="I299" s="3">
        <f>H299*Deflator!$E$17</f>
        <v>133186077.00654507</v>
      </c>
      <c r="J299" s="3">
        <v>128129009</v>
      </c>
      <c r="K299" s="3">
        <f>J299*Deflator!$E$17</f>
        <v>142208333.8287192</v>
      </c>
      <c r="L299" s="3">
        <v>163941117.99999997</v>
      </c>
      <c r="M299" s="3">
        <f>L299*Deflator!$E$17</f>
        <v>181955619.72072572</v>
      </c>
      <c r="N299" s="3">
        <v>158012276.61999968</v>
      </c>
      <c r="O299" s="3">
        <v>126663557.34999955</v>
      </c>
      <c r="P299" s="3">
        <v>125586925.41999957</v>
      </c>
      <c r="Q299" s="3">
        <f>P299*Deflator!$E$17</f>
        <v>139386916.00002745</v>
      </c>
      <c r="R299" s="3">
        <v>4191081.4299999978</v>
      </c>
      <c r="S299" s="3">
        <f>R299*Deflator!$E$17</f>
        <v>4651614.1173056727</v>
      </c>
      <c r="T299" s="3">
        <v>129778006.84999956</v>
      </c>
      <c r="U299" s="3">
        <f>T299*Deflator!$E$17</f>
        <v>144038530.11733311</v>
      </c>
    </row>
    <row r="300" spans="1:21" ht="13.5" x14ac:dyDescent="0.25">
      <c r="A300" s="2" t="s">
        <v>14</v>
      </c>
      <c r="B300" s="2" t="s">
        <v>172</v>
      </c>
      <c r="C300" s="2" t="s">
        <v>176</v>
      </c>
      <c r="D300" s="2" t="s">
        <v>16</v>
      </c>
      <c r="E300" s="2" t="s">
        <v>17</v>
      </c>
      <c r="F300" s="2" t="s">
        <v>18</v>
      </c>
      <c r="G300" s="2" t="s">
        <v>30</v>
      </c>
      <c r="H300" s="3">
        <v>53000000</v>
      </c>
      <c r="I300" s="3">
        <f>H300*Deflator!$E$17</f>
        <v>58823850.677890733</v>
      </c>
      <c r="J300" s="3">
        <v>42800628.000000015</v>
      </c>
      <c r="K300" s="3">
        <f>J300*Deflator!$E$17</f>
        <v>47503731.139470756</v>
      </c>
      <c r="L300" s="3">
        <v>35800628.000000007</v>
      </c>
      <c r="M300" s="3">
        <f>L300*Deflator!$E$17</f>
        <v>39734543.314088956</v>
      </c>
      <c r="N300" s="3">
        <v>31782123.260000002</v>
      </c>
      <c r="O300" s="3">
        <v>16877679.979999993</v>
      </c>
      <c r="P300" s="3">
        <v>16877679.979999997</v>
      </c>
      <c r="Q300" s="3">
        <f>P300*Deflator!$E$17</f>
        <v>18732266.545900863</v>
      </c>
      <c r="R300" s="3">
        <v>7178311.2199999979</v>
      </c>
      <c r="S300" s="3">
        <f>R300*Deflator!$E$17</f>
        <v>7967092.5910322182</v>
      </c>
      <c r="T300" s="3">
        <v>24055991.199999999</v>
      </c>
      <c r="U300" s="3">
        <f>T300*Deflator!$E$17</f>
        <v>26699359.136933085</v>
      </c>
    </row>
    <row r="301" spans="1:21" ht="13.5" x14ac:dyDescent="0.25">
      <c r="A301" s="2" t="s">
        <v>14</v>
      </c>
      <c r="B301" s="2" t="s">
        <v>173</v>
      </c>
      <c r="C301" s="2" t="s">
        <v>176</v>
      </c>
      <c r="D301" s="2" t="s">
        <v>16</v>
      </c>
      <c r="E301" s="2" t="s">
        <v>17</v>
      </c>
      <c r="F301" s="2" t="s">
        <v>18</v>
      </c>
      <c r="G301" s="2" t="s">
        <v>30</v>
      </c>
      <c r="H301" s="3">
        <v>0</v>
      </c>
      <c r="I301" s="3">
        <f>H301*Deflator!$E$17</f>
        <v>0</v>
      </c>
      <c r="J301" s="3">
        <v>0</v>
      </c>
      <c r="K301" s="3">
        <f>J301*Deflator!$E$17</f>
        <v>0</v>
      </c>
      <c r="L301" s="3">
        <v>0</v>
      </c>
      <c r="M301" s="3">
        <f>L301*Deflator!$E$17</f>
        <v>0</v>
      </c>
      <c r="N301" s="3">
        <v>0</v>
      </c>
      <c r="O301" s="3">
        <v>0</v>
      </c>
      <c r="P301" s="3">
        <v>0</v>
      </c>
      <c r="Q301" s="3">
        <f>P301*Deflator!$E$17</f>
        <v>0</v>
      </c>
      <c r="R301" s="3">
        <v>0</v>
      </c>
      <c r="S301" s="3">
        <f>R301*Deflator!$E$17</f>
        <v>0</v>
      </c>
      <c r="T301" s="3">
        <v>0</v>
      </c>
      <c r="U301" s="3">
        <f>T301*Deflator!$E$17</f>
        <v>0</v>
      </c>
    </row>
    <row r="302" spans="1:21" ht="13.5" x14ac:dyDescent="0.25">
      <c r="A302" s="2" t="s">
        <v>20</v>
      </c>
      <c r="B302" s="2" t="s">
        <v>15</v>
      </c>
      <c r="C302" s="2" t="s">
        <v>176</v>
      </c>
      <c r="D302" s="2" t="s">
        <v>16</v>
      </c>
      <c r="E302" s="2" t="s">
        <v>17</v>
      </c>
      <c r="F302" s="2" t="s">
        <v>18</v>
      </c>
      <c r="G302" s="2" t="s">
        <v>19</v>
      </c>
      <c r="H302" s="3">
        <v>4500000</v>
      </c>
      <c r="I302" s="3">
        <f>H302*Deflator!$E$18</f>
        <v>4817908.7454173667</v>
      </c>
      <c r="J302" s="3">
        <v>4500000</v>
      </c>
      <c r="K302" s="3">
        <f>J302*Deflator!$E$18</f>
        <v>4817908.7454173667</v>
      </c>
      <c r="L302" s="3">
        <v>4500000</v>
      </c>
      <c r="M302" s="3">
        <f>L302*Deflator!$E$18</f>
        <v>4817908.7454173667</v>
      </c>
      <c r="N302" s="3">
        <v>4500000</v>
      </c>
      <c r="O302" s="3">
        <v>4500000</v>
      </c>
      <c r="P302" s="3">
        <v>4500000</v>
      </c>
      <c r="Q302" s="3">
        <f>P302*Deflator!$E$18</f>
        <v>4817908.7454173667</v>
      </c>
      <c r="R302" s="3">
        <v>0</v>
      </c>
      <c r="S302" s="3">
        <f>R302*Deflator!$E$18</f>
        <v>0</v>
      </c>
      <c r="T302" s="3">
        <v>4500000</v>
      </c>
      <c r="U302" s="3">
        <f>T302*Deflator!$E$18</f>
        <v>4817908.7454173667</v>
      </c>
    </row>
    <row r="303" spans="1:21" ht="13.5" x14ac:dyDescent="0.25">
      <c r="A303" s="2" t="s">
        <v>20</v>
      </c>
      <c r="B303" s="2" t="s">
        <v>44</v>
      </c>
      <c r="C303" s="2" t="s">
        <v>176</v>
      </c>
      <c r="D303" s="2" t="s">
        <v>16</v>
      </c>
      <c r="E303" s="2" t="s">
        <v>28</v>
      </c>
      <c r="F303" s="2" t="s">
        <v>29</v>
      </c>
      <c r="G303" s="2" t="s">
        <v>30</v>
      </c>
      <c r="H303" s="3">
        <v>13450000</v>
      </c>
      <c r="I303" s="3">
        <f>H303*Deflator!$E$18</f>
        <v>14400193.916858573</v>
      </c>
      <c r="J303" s="3">
        <v>13325350</v>
      </c>
      <c r="K303" s="3">
        <f>J303*Deflator!$E$18</f>
        <v>14266737.844610512</v>
      </c>
      <c r="L303" s="3">
        <v>12905108</v>
      </c>
      <c r="M303" s="3">
        <f>L303*Deflator!$E$18</f>
        <v>13816807.265279027</v>
      </c>
      <c r="N303" s="3">
        <v>12864634.949999999</v>
      </c>
      <c r="O303" s="3">
        <v>10679058.73</v>
      </c>
      <c r="P303" s="3">
        <v>9930904.4299999997</v>
      </c>
      <c r="Q303" s="3">
        <f>P303*Deflator!$E$18</f>
        <v>10632486.956266904</v>
      </c>
      <c r="R303" s="3">
        <v>949459.07999999984</v>
      </c>
      <c r="S303" s="3">
        <f>R303*Deflator!$E$18</f>
        <v>1016534.9344328726</v>
      </c>
      <c r="T303" s="3">
        <v>10880363.51</v>
      </c>
      <c r="U303" s="3">
        <f>T303*Deflator!$E$18</f>
        <v>11649021.890699776</v>
      </c>
    </row>
    <row r="304" spans="1:21" ht="13.5" x14ac:dyDescent="0.25">
      <c r="A304" s="2" t="s">
        <v>20</v>
      </c>
      <c r="B304" s="2" t="s">
        <v>44</v>
      </c>
      <c r="C304" s="2" t="s">
        <v>176</v>
      </c>
      <c r="D304" s="2" t="s">
        <v>16</v>
      </c>
      <c r="E304" s="2" t="s">
        <v>17</v>
      </c>
      <c r="F304" s="2" t="s">
        <v>18</v>
      </c>
      <c r="G304" s="2" t="s">
        <v>30</v>
      </c>
      <c r="H304" s="3">
        <v>15000000</v>
      </c>
      <c r="I304" s="3">
        <f>H304*Deflator!$E$18</f>
        <v>16059695.818057889</v>
      </c>
      <c r="J304" s="3">
        <v>15000000</v>
      </c>
      <c r="K304" s="3">
        <f>J304*Deflator!$E$18</f>
        <v>16059695.818057889</v>
      </c>
      <c r="L304" s="3">
        <v>15000000</v>
      </c>
      <c r="M304" s="3">
        <f>L304*Deflator!$E$18</f>
        <v>16059695.818057889</v>
      </c>
      <c r="N304" s="3">
        <v>15000000</v>
      </c>
      <c r="O304" s="3">
        <v>10136977.159999998</v>
      </c>
      <c r="P304" s="3">
        <v>9074187.1799999997</v>
      </c>
      <c r="Q304" s="3">
        <f>P304*Deflator!$E$18</f>
        <v>9715245.7271280326</v>
      </c>
      <c r="R304" s="3">
        <v>7774263.5699999966</v>
      </c>
      <c r="S304" s="3">
        <f>R304*Deflator!$E$18</f>
        <v>8323487.2095739162</v>
      </c>
      <c r="T304" s="3">
        <v>16848450.749999996</v>
      </c>
      <c r="U304" s="3">
        <f>T304*Deflator!$E$18</f>
        <v>18038732.93670195</v>
      </c>
    </row>
    <row r="305" spans="1:21" ht="13.5" x14ac:dyDescent="0.25">
      <c r="A305" s="2" t="s">
        <v>20</v>
      </c>
      <c r="B305" s="2" t="s">
        <v>45</v>
      </c>
      <c r="C305" s="2" t="s">
        <v>175</v>
      </c>
      <c r="D305" s="2" t="s">
        <v>16</v>
      </c>
      <c r="E305" s="2" t="s">
        <v>17</v>
      </c>
      <c r="F305" s="2" t="s">
        <v>18</v>
      </c>
      <c r="G305" s="2" t="s">
        <v>30</v>
      </c>
      <c r="H305" s="3">
        <v>0</v>
      </c>
      <c r="I305" s="3">
        <f>H305*Deflator!$E$18</f>
        <v>0</v>
      </c>
      <c r="J305" s="3">
        <v>0</v>
      </c>
      <c r="K305" s="3">
        <f>J305*Deflator!$E$18</f>
        <v>0</v>
      </c>
      <c r="L305" s="3">
        <v>0</v>
      </c>
      <c r="M305" s="3">
        <f>L305*Deflator!$E$18</f>
        <v>0</v>
      </c>
      <c r="N305" s="3">
        <v>0</v>
      </c>
      <c r="O305" s="3">
        <v>0</v>
      </c>
      <c r="P305" s="3">
        <v>0</v>
      </c>
      <c r="Q305" s="3">
        <f>P305*Deflator!$E$18</f>
        <v>0</v>
      </c>
      <c r="R305" s="3">
        <v>0</v>
      </c>
      <c r="S305" s="3">
        <f>R305*Deflator!$E$18</f>
        <v>0</v>
      </c>
      <c r="T305" s="3">
        <v>0</v>
      </c>
      <c r="U305" s="3">
        <f>T305*Deflator!$E$18</f>
        <v>0</v>
      </c>
    </row>
    <row r="306" spans="1:21" ht="13.5" x14ac:dyDescent="0.25">
      <c r="A306" s="2" t="s">
        <v>20</v>
      </c>
      <c r="B306" s="2" t="s">
        <v>55</v>
      </c>
      <c r="C306" s="2" t="s">
        <v>175</v>
      </c>
      <c r="D306" s="2" t="s">
        <v>16</v>
      </c>
      <c r="E306" s="2" t="s">
        <v>28</v>
      </c>
      <c r="F306" s="2" t="s">
        <v>29</v>
      </c>
      <c r="G306" s="2" t="s">
        <v>30</v>
      </c>
      <c r="H306" s="3">
        <v>0</v>
      </c>
      <c r="I306" s="3">
        <f>H306*Deflator!$E$18</f>
        <v>0</v>
      </c>
      <c r="J306" s="3">
        <v>0</v>
      </c>
      <c r="K306" s="3">
        <f>J306*Deflator!$E$18</f>
        <v>0</v>
      </c>
      <c r="L306" s="3">
        <v>0</v>
      </c>
      <c r="M306" s="3">
        <f>L306*Deflator!$E$18</f>
        <v>0</v>
      </c>
      <c r="N306" s="3">
        <v>0</v>
      </c>
      <c r="O306" s="3">
        <v>0</v>
      </c>
      <c r="P306" s="3">
        <v>0</v>
      </c>
      <c r="Q306" s="3">
        <f>P306*Deflator!$E$18</f>
        <v>0</v>
      </c>
      <c r="R306" s="3">
        <v>0</v>
      </c>
      <c r="S306" s="3">
        <f>R306*Deflator!$E$18</f>
        <v>0</v>
      </c>
      <c r="T306" s="3">
        <v>0</v>
      </c>
      <c r="U306" s="3">
        <f>T306*Deflator!$E$18</f>
        <v>0</v>
      </c>
    </row>
    <row r="307" spans="1:21" ht="13.5" x14ac:dyDescent="0.25">
      <c r="A307" s="2" t="s">
        <v>20</v>
      </c>
      <c r="B307" s="2" t="s">
        <v>61</v>
      </c>
      <c r="C307" s="2" t="s">
        <v>175</v>
      </c>
      <c r="D307" s="2" t="s">
        <v>16</v>
      </c>
      <c r="E307" s="2" t="s">
        <v>28</v>
      </c>
      <c r="F307" s="2" t="s">
        <v>29</v>
      </c>
      <c r="G307" s="2" t="s">
        <v>30</v>
      </c>
      <c r="H307" s="3">
        <v>3550000</v>
      </c>
      <c r="I307" s="3">
        <f>H307*Deflator!$E$18</f>
        <v>3800794.6769403671</v>
      </c>
      <c r="J307" s="3">
        <v>3550000</v>
      </c>
      <c r="K307" s="3">
        <f>J307*Deflator!$E$18</f>
        <v>3800794.6769403671</v>
      </c>
      <c r="L307" s="3">
        <v>0</v>
      </c>
      <c r="M307" s="3">
        <f>L307*Deflator!$E$18</f>
        <v>0</v>
      </c>
      <c r="N307" s="3">
        <v>0</v>
      </c>
      <c r="O307" s="3">
        <v>0</v>
      </c>
      <c r="P307" s="3">
        <v>0</v>
      </c>
      <c r="Q307" s="3">
        <f>P307*Deflator!$E$18</f>
        <v>0</v>
      </c>
      <c r="R307" s="3">
        <v>0</v>
      </c>
      <c r="S307" s="3">
        <f>R307*Deflator!$E$18</f>
        <v>0</v>
      </c>
      <c r="T307" s="3">
        <v>0</v>
      </c>
      <c r="U307" s="3">
        <f>T307*Deflator!$E$18</f>
        <v>0</v>
      </c>
    </row>
    <row r="308" spans="1:21" ht="13.5" x14ac:dyDescent="0.25">
      <c r="A308" s="2" t="s">
        <v>20</v>
      </c>
      <c r="B308" s="2" t="s">
        <v>62</v>
      </c>
      <c r="C308" s="2" t="s">
        <v>175</v>
      </c>
      <c r="D308" s="2" t="s">
        <v>16</v>
      </c>
      <c r="E308" s="2" t="s">
        <v>28</v>
      </c>
      <c r="F308" s="2" t="s">
        <v>29</v>
      </c>
      <c r="G308" s="2" t="s">
        <v>30</v>
      </c>
      <c r="H308" s="3">
        <v>37000000</v>
      </c>
      <c r="I308" s="3">
        <f>H308*Deflator!$E$18</f>
        <v>39613916.351209462</v>
      </c>
      <c r="J308" s="3">
        <v>50800000</v>
      </c>
      <c r="K308" s="3">
        <f>J308*Deflator!$E$18</f>
        <v>54388836.503822714</v>
      </c>
      <c r="L308" s="3">
        <v>9372680</v>
      </c>
      <c r="M308" s="3">
        <f>L308*Deflator!$E$18</f>
        <v>10034825.98666632</v>
      </c>
      <c r="N308" s="3">
        <v>9372679.5100000035</v>
      </c>
      <c r="O308" s="3">
        <v>619564.81000000006</v>
      </c>
      <c r="P308" s="3">
        <v>619564.81000000006</v>
      </c>
      <c r="Q308" s="3">
        <f>P308*Deflator!$E$18</f>
        <v>663334.82587818871</v>
      </c>
      <c r="R308" s="3">
        <v>4611396.3600000003</v>
      </c>
      <c r="S308" s="3">
        <f>R308*Deflator!$E$18</f>
        <v>4937174.8558732914</v>
      </c>
      <c r="T308" s="3">
        <v>5230961.17</v>
      </c>
      <c r="U308" s="3">
        <f>T308*Deflator!$E$18</f>
        <v>5600509.6817514803</v>
      </c>
    </row>
    <row r="309" spans="1:21" ht="13.5" x14ac:dyDescent="0.25">
      <c r="A309" s="2" t="s">
        <v>20</v>
      </c>
      <c r="B309" s="2" t="s">
        <v>63</v>
      </c>
      <c r="C309" s="2" t="s">
        <v>175</v>
      </c>
      <c r="D309" s="2" t="s">
        <v>16</v>
      </c>
      <c r="E309" s="2" t="s">
        <v>28</v>
      </c>
      <c r="F309" s="2" t="s">
        <v>29</v>
      </c>
      <c r="G309" s="2" t="s">
        <v>30</v>
      </c>
      <c r="H309" s="3">
        <v>5000000</v>
      </c>
      <c r="I309" s="3">
        <f>H309*Deflator!$E$18</f>
        <v>5353231.9393526297</v>
      </c>
      <c r="J309" s="3">
        <v>5000000</v>
      </c>
      <c r="K309" s="3">
        <f>J309*Deflator!$E$18</f>
        <v>5353231.9393526297</v>
      </c>
      <c r="L309" s="3">
        <v>0</v>
      </c>
      <c r="M309" s="3">
        <f>L309*Deflator!$E$18</f>
        <v>0</v>
      </c>
      <c r="N309" s="3">
        <v>0</v>
      </c>
      <c r="O309" s="3">
        <v>0</v>
      </c>
      <c r="P309" s="3">
        <v>0</v>
      </c>
      <c r="Q309" s="3">
        <f>P309*Deflator!$E$18</f>
        <v>0</v>
      </c>
      <c r="R309" s="3">
        <v>375493.97</v>
      </c>
      <c r="S309" s="3">
        <f>R309*Deflator!$E$18</f>
        <v>402021.26264766359</v>
      </c>
      <c r="T309" s="3">
        <v>375493.97</v>
      </c>
      <c r="U309" s="3">
        <f>T309*Deflator!$E$18</f>
        <v>402021.26264766359</v>
      </c>
    </row>
    <row r="310" spans="1:21" ht="13.5" x14ac:dyDescent="0.25">
      <c r="A310" s="2" t="s">
        <v>20</v>
      </c>
      <c r="B310" s="2" t="s">
        <v>64</v>
      </c>
      <c r="C310" s="2" t="s">
        <v>175</v>
      </c>
      <c r="D310" s="2" t="s">
        <v>16</v>
      </c>
      <c r="E310" s="2" t="s">
        <v>28</v>
      </c>
      <c r="F310" s="2" t="s">
        <v>29</v>
      </c>
      <c r="G310" s="2" t="s">
        <v>30</v>
      </c>
      <c r="H310" s="3">
        <v>100000000</v>
      </c>
      <c r="I310" s="3">
        <f>H310*Deflator!$E$18</f>
        <v>107064638.78705259</v>
      </c>
      <c r="J310" s="3">
        <v>100000000</v>
      </c>
      <c r="K310" s="3">
        <f>J310*Deflator!$E$18</f>
        <v>107064638.78705259</v>
      </c>
      <c r="L310" s="3">
        <v>100000000</v>
      </c>
      <c r="M310" s="3">
        <f>L310*Deflator!$E$18</f>
        <v>107064638.78705259</v>
      </c>
      <c r="N310" s="3">
        <v>99999999.999999985</v>
      </c>
      <c r="O310" s="3">
        <v>30650844.410000004</v>
      </c>
      <c r="P310" s="3">
        <v>30650844.410000008</v>
      </c>
      <c r="Q310" s="3">
        <f>P310*Deflator!$E$18</f>
        <v>32816215.85274801</v>
      </c>
      <c r="R310" s="3">
        <v>55847037.729999997</v>
      </c>
      <c r="S310" s="3">
        <f>R310*Deflator!$E$18</f>
        <v>59792429.218893468</v>
      </c>
      <c r="T310" s="3">
        <v>86497882.140000001</v>
      </c>
      <c r="U310" s="3">
        <f>T310*Deflator!$E$18</f>
        <v>92608645.071641475</v>
      </c>
    </row>
    <row r="311" spans="1:21" ht="13.5" x14ac:dyDescent="0.25">
      <c r="A311" s="2" t="s">
        <v>20</v>
      </c>
      <c r="B311" s="2" t="s">
        <v>65</v>
      </c>
      <c r="C311" s="2" t="s">
        <v>175</v>
      </c>
      <c r="D311" s="2" t="s">
        <v>16</v>
      </c>
      <c r="E311" s="2" t="s">
        <v>28</v>
      </c>
      <c r="F311" s="2" t="s">
        <v>29</v>
      </c>
      <c r="G311" s="2" t="s">
        <v>30</v>
      </c>
      <c r="H311" s="3">
        <v>0</v>
      </c>
      <c r="I311" s="3">
        <f>H311*Deflator!$E$18</f>
        <v>0</v>
      </c>
      <c r="J311" s="3">
        <v>0</v>
      </c>
      <c r="K311" s="3">
        <f>J311*Deflator!$E$18</f>
        <v>0</v>
      </c>
      <c r="L311" s="3">
        <v>0</v>
      </c>
      <c r="M311" s="3">
        <f>L311*Deflator!$E$18</f>
        <v>0</v>
      </c>
      <c r="N311" s="3">
        <v>0</v>
      </c>
      <c r="O311" s="3">
        <v>0</v>
      </c>
      <c r="P311" s="3">
        <v>0</v>
      </c>
      <c r="Q311" s="3">
        <f>P311*Deflator!$E$18</f>
        <v>0</v>
      </c>
      <c r="R311" s="3">
        <v>0</v>
      </c>
      <c r="S311" s="3">
        <f>R311*Deflator!$E$18</f>
        <v>0</v>
      </c>
      <c r="T311" s="3">
        <v>0</v>
      </c>
      <c r="U311" s="3">
        <f>T311*Deflator!$E$18</f>
        <v>0</v>
      </c>
    </row>
    <row r="312" spans="1:21" ht="13.5" x14ac:dyDescent="0.25">
      <c r="A312" s="2" t="s">
        <v>20</v>
      </c>
      <c r="B312" s="2" t="s">
        <v>67</v>
      </c>
      <c r="C312" s="2" t="s">
        <v>175</v>
      </c>
      <c r="D312" s="2" t="s">
        <v>16</v>
      </c>
      <c r="E312" s="2" t="s">
        <v>28</v>
      </c>
      <c r="F312" s="2" t="s">
        <v>29</v>
      </c>
      <c r="G312" s="2" t="s">
        <v>30</v>
      </c>
      <c r="H312" s="3">
        <v>0</v>
      </c>
      <c r="I312" s="3">
        <f>H312*Deflator!$E$18</f>
        <v>0</v>
      </c>
      <c r="J312" s="3">
        <v>0</v>
      </c>
      <c r="K312" s="3">
        <f>J312*Deflator!$E$18</f>
        <v>0</v>
      </c>
      <c r="L312" s="3">
        <v>0</v>
      </c>
      <c r="M312" s="3">
        <f>L312*Deflator!$E$18</f>
        <v>0</v>
      </c>
      <c r="N312" s="3">
        <v>0</v>
      </c>
      <c r="O312" s="3">
        <v>0</v>
      </c>
      <c r="P312" s="3">
        <v>0</v>
      </c>
      <c r="Q312" s="3">
        <f>P312*Deflator!$E$18</f>
        <v>0</v>
      </c>
      <c r="R312" s="3">
        <v>0</v>
      </c>
      <c r="S312" s="3">
        <f>R312*Deflator!$E$18</f>
        <v>0</v>
      </c>
      <c r="T312" s="3">
        <v>0</v>
      </c>
      <c r="U312" s="3">
        <f>T312*Deflator!$E$18</f>
        <v>0</v>
      </c>
    </row>
    <row r="313" spans="1:21" ht="13.5" x14ac:dyDescent="0.25">
      <c r="A313" s="2" t="s">
        <v>20</v>
      </c>
      <c r="B313" s="2" t="s">
        <v>70</v>
      </c>
      <c r="C313" s="2" t="s">
        <v>175</v>
      </c>
      <c r="D313" s="2" t="s">
        <v>16</v>
      </c>
      <c r="E313" s="2" t="s">
        <v>28</v>
      </c>
      <c r="F313" s="2" t="s">
        <v>29</v>
      </c>
      <c r="G313" s="2" t="s">
        <v>30</v>
      </c>
      <c r="H313" s="3">
        <v>18140000</v>
      </c>
      <c r="I313" s="3">
        <f>H313*Deflator!$E$18</f>
        <v>19421525.475971341</v>
      </c>
      <c r="J313" s="3">
        <v>13115220</v>
      </c>
      <c r="K313" s="3">
        <f>J313*Deflator!$E$18</f>
        <v>14041762.919127278</v>
      </c>
      <c r="L313" s="3">
        <v>8711751</v>
      </c>
      <c r="M313" s="3">
        <f>L313*Deflator!$E$18</f>
        <v>9327204.7401774414</v>
      </c>
      <c r="N313" s="3">
        <v>8636303.3000000007</v>
      </c>
      <c r="O313" s="3">
        <v>2141076.12</v>
      </c>
      <c r="P313" s="3">
        <v>0</v>
      </c>
      <c r="Q313" s="3">
        <f>P313*Deflator!$E$18</f>
        <v>0</v>
      </c>
      <c r="R313" s="3">
        <v>9932553.3599999994</v>
      </c>
      <c r="S313" s="3">
        <f>R313*Deflator!$E$18</f>
        <v>10634252.377215255</v>
      </c>
      <c r="T313" s="3">
        <v>9932553.3599999994</v>
      </c>
      <c r="U313" s="3">
        <f>T313*Deflator!$E$18</f>
        <v>10634252.377215255</v>
      </c>
    </row>
    <row r="314" spans="1:21" ht="13.5" x14ac:dyDescent="0.25">
      <c r="A314" s="2" t="s">
        <v>20</v>
      </c>
      <c r="B314" s="2" t="s">
        <v>71</v>
      </c>
      <c r="C314" s="2" t="s">
        <v>175</v>
      </c>
      <c r="D314" s="2" t="s">
        <v>16</v>
      </c>
      <c r="E314" s="2" t="s">
        <v>17</v>
      </c>
      <c r="F314" s="2" t="s">
        <v>18</v>
      </c>
      <c r="G314" s="2" t="s">
        <v>30</v>
      </c>
      <c r="H314" s="3">
        <v>2000000</v>
      </c>
      <c r="I314" s="3">
        <f>H314*Deflator!$E$18</f>
        <v>2141292.7757410519</v>
      </c>
      <c r="J314" s="3">
        <v>2000000</v>
      </c>
      <c r="K314" s="3">
        <f>J314*Deflator!$E$18</f>
        <v>2141292.7757410519</v>
      </c>
      <c r="L314" s="3">
        <v>0</v>
      </c>
      <c r="M314" s="3">
        <f>L314*Deflator!$E$18</f>
        <v>0</v>
      </c>
      <c r="N314" s="3">
        <v>0</v>
      </c>
      <c r="O314" s="3">
        <v>0</v>
      </c>
      <c r="P314" s="3">
        <v>0</v>
      </c>
      <c r="Q314" s="3">
        <f>P314*Deflator!$E$18</f>
        <v>0</v>
      </c>
      <c r="R314" s="3">
        <v>0</v>
      </c>
      <c r="S314" s="3">
        <f>R314*Deflator!$E$18</f>
        <v>0</v>
      </c>
      <c r="T314" s="3">
        <v>0</v>
      </c>
      <c r="U314" s="3">
        <f>T314*Deflator!$E$18</f>
        <v>0</v>
      </c>
    </row>
    <row r="315" spans="1:21" ht="13.5" x14ac:dyDescent="0.25">
      <c r="A315" s="2" t="s">
        <v>20</v>
      </c>
      <c r="B315" s="2" t="s">
        <v>73</v>
      </c>
      <c r="C315" s="2" t="s">
        <v>176</v>
      </c>
      <c r="D315" s="2" t="s">
        <v>16</v>
      </c>
      <c r="E315" s="2" t="s">
        <v>28</v>
      </c>
      <c r="F315" s="2" t="s">
        <v>29</v>
      </c>
      <c r="G315" s="2" t="s">
        <v>30</v>
      </c>
      <c r="H315" s="3">
        <v>0</v>
      </c>
      <c r="I315" s="3">
        <f>H315*Deflator!$E$18</f>
        <v>0</v>
      </c>
      <c r="J315" s="3">
        <v>0</v>
      </c>
      <c r="K315" s="3">
        <f>J315*Deflator!$E$18</f>
        <v>0</v>
      </c>
      <c r="L315" s="3">
        <v>0</v>
      </c>
      <c r="M315" s="3">
        <f>L315*Deflator!$E$18</f>
        <v>0</v>
      </c>
      <c r="N315" s="3">
        <v>0</v>
      </c>
      <c r="O315" s="3">
        <v>0</v>
      </c>
      <c r="P315" s="3">
        <v>0</v>
      </c>
      <c r="Q315" s="3">
        <f>P315*Deflator!$E$18</f>
        <v>0</v>
      </c>
      <c r="R315" s="3">
        <v>0</v>
      </c>
      <c r="S315" s="3">
        <f>R315*Deflator!$E$18</f>
        <v>0</v>
      </c>
      <c r="T315" s="3">
        <v>0</v>
      </c>
      <c r="U315" s="3">
        <f>T315*Deflator!$E$18</f>
        <v>0</v>
      </c>
    </row>
    <row r="316" spans="1:21" ht="13.5" x14ac:dyDescent="0.25">
      <c r="A316" s="2" t="s">
        <v>20</v>
      </c>
      <c r="B316" s="2" t="s">
        <v>81</v>
      </c>
      <c r="C316" s="2" t="s">
        <v>176</v>
      </c>
      <c r="D316" s="2" t="s">
        <v>16</v>
      </c>
      <c r="E316" s="2" t="s">
        <v>28</v>
      </c>
      <c r="F316" s="2" t="s">
        <v>29</v>
      </c>
      <c r="G316" s="2" t="s">
        <v>30</v>
      </c>
      <c r="H316" s="3">
        <v>0</v>
      </c>
      <c r="I316" s="3">
        <f>H316*Deflator!$E$18</f>
        <v>0</v>
      </c>
      <c r="J316" s="3">
        <v>0</v>
      </c>
      <c r="K316" s="3">
        <f>J316*Deflator!$E$18</f>
        <v>0</v>
      </c>
      <c r="L316" s="3">
        <v>0</v>
      </c>
      <c r="M316" s="3">
        <f>L316*Deflator!$E$18</f>
        <v>0</v>
      </c>
      <c r="N316" s="3">
        <v>0</v>
      </c>
      <c r="O316" s="3">
        <v>0</v>
      </c>
      <c r="P316" s="3">
        <v>0</v>
      </c>
      <c r="Q316" s="3">
        <f>P316*Deflator!$E$18</f>
        <v>0</v>
      </c>
      <c r="R316" s="3">
        <v>0</v>
      </c>
      <c r="S316" s="3">
        <f>R316*Deflator!$E$18</f>
        <v>0</v>
      </c>
      <c r="T316" s="3">
        <v>0</v>
      </c>
      <c r="U316" s="3">
        <f>T316*Deflator!$E$18</f>
        <v>0</v>
      </c>
    </row>
    <row r="317" spans="1:21" ht="13.5" x14ac:dyDescent="0.25">
      <c r="A317" s="2" t="s">
        <v>20</v>
      </c>
      <c r="B317" s="2" t="s">
        <v>90</v>
      </c>
      <c r="C317" s="2" t="s">
        <v>176</v>
      </c>
      <c r="D317" s="2" t="s">
        <v>16</v>
      </c>
      <c r="E317" s="2" t="s">
        <v>28</v>
      </c>
      <c r="F317" s="2" t="s">
        <v>29</v>
      </c>
      <c r="G317" s="2" t="s">
        <v>30</v>
      </c>
      <c r="H317" s="3">
        <v>2700000</v>
      </c>
      <c r="I317" s="3">
        <f>H317*Deflator!$E$18</f>
        <v>2890745.24725042</v>
      </c>
      <c r="J317" s="3">
        <v>2699999.9999999995</v>
      </c>
      <c r="K317" s="3">
        <f>J317*Deflator!$E$18</f>
        <v>2890745.2472504196</v>
      </c>
      <c r="L317" s="3">
        <v>2686865.9999999995</v>
      </c>
      <c r="M317" s="3">
        <f>L317*Deflator!$E$18</f>
        <v>2876683.3775921278</v>
      </c>
      <c r="N317" s="3">
        <v>2676334.1400000006</v>
      </c>
      <c r="O317" s="3">
        <v>1848907.25</v>
      </c>
      <c r="P317" s="3">
        <v>1800650.4500000002</v>
      </c>
      <c r="Q317" s="3">
        <f>P317*Deflator!$E$18</f>
        <v>1927859.9001099372</v>
      </c>
      <c r="R317" s="3">
        <v>890340.76000000013</v>
      </c>
      <c r="S317" s="3">
        <f>R317*Deflator!$E$18</f>
        <v>953240.11866789893</v>
      </c>
      <c r="T317" s="3">
        <v>2690991.2100000004</v>
      </c>
      <c r="U317" s="3">
        <f>T317*Deflator!$E$18</f>
        <v>2881100.0187778361</v>
      </c>
    </row>
    <row r="318" spans="1:21" ht="13.5" x14ac:dyDescent="0.25">
      <c r="A318" s="2" t="s">
        <v>20</v>
      </c>
      <c r="B318" s="2" t="s">
        <v>91</v>
      </c>
      <c r="C318" s="2" t="s">
        <v>176</v>
      </c>
      <c r="D318" s="2" t="s">
        <v>16</v>
      </c>
      <c r="E318" s="2" t="s">
        <v>28</v>
      </c>
      <c r="F318" s="2" t="s">
        <v>29</v>
      </c>
      <c r="G318" s="2" t="s">
        <v>30</v>
      </c>
      <c r="H318" s="3">
        <v>9500000</v>
      </c>
      <c r="I318" s="3">
        <f>H318*Deflator!$E$18</f>
        <v>10171140.684769996</v>
      </c>
      <c r="J318" s="3">
        <v>8946000</v>
      </c>
      <c r="K318" s="3">
        <f>J318*Deflator!$E$18</f>
        <v>9578002.585889725</v>
      </c>
      <c r="L318" s="3">
        <v>8866125.0000000019</v>
      </c>
      <c r="M318" s="3">
        <f>L318*Deflator!$E$18</f>
        <v>9492484.7056585681</v>
      </c>
      <c r="N318" s="3">
        <v>8693079.4299999997</v>
      </c>
      <c r="O318" s="3">
        <v>2975960.9000000013</v>
      </c>
      <c r="P318" s="3">
        <v>2816809.2300000009</v>
      </c>
      <c r="Q318" s="3">
        <f>P318*Deflator!$E$18</f>
        <v>3015806.6274198582</v>
      </c>
      <c r="R318" s="3">
        <v>2292704.3699999996</v>
      </c>
      <c r="S318" s="3">
        <f>R318*Deflator!$E$18</f>
        <v>2454675.6521954695</v>
      </c>
      <c r="T318" s="3">
        <v>5109513.6000000006</v>
      </c>
      <c r="U318" s="3">
        <f>T318*Deflator!$E$18</f>
        <v>5470482.2796153277</v>
      </c>
    </row>
    <row r="319" spans="1:21" ht="13.5" x14ac:dyDescent="0.25">
      <c r="A319" s="2" t="s">
        <v>20</v>
      </c>
      <c r="B319" s="2" t="s">
        <v>92</v>
      </c>
      <c r="C319" s="2" t="s">
        <v>176</v>
      </c>
      <c r="D319" s="2" t="s">
        <v>16</v>
      </c>
      <c r="E319" s="2" t="s">
        <v>93</v>
      </c>
      <c r="F319" s="2" t="s">
        <v>94</v>
      </c>
      <c r="G319" s="2" t="s">
        <v>30</v>
      </c>
      <c r="H319" s="3">
        <v>5000000</v>
      </c>
      <c r="I319" s="3">
        <f>H319*Deflator!$E$18</f>
        <v>5353231.9393526297</v>
      </c>
      <c r="J319" s="3">
        <v>4612200</v>
      </c>
      <c r="K319" s="3">
        <f>J319*Deflator!$E$18</f>
        <v>4938035.2701364392</v>
      </c>
      <c r="L319" s="3">
        <v>4514910</v>
      </c>
      <c r="M319" s="3">
        <f>L319*Deflator!$E$18</f>
        <v>4833872.083060516</v>
      </c>
      <c r="N319" s="3">
        <v>4514850.9000000004</v>
      </c>
      <c r="O319" s="3">
        <v>1100935.72</v>
      </c>
      <c r="P319" s="3">
        <v>1100935.72</v>
      </c>
      <c r="Q319" s="3">
        <f>P319*Deflator!$E$18</f>
        <v>1178712.8518956366</v>
      </c>
      <c r="R319" s="3">
        <v>949339.14</v>
      </c>
      <c r="S319" s="3">
        <f>R319*Deflator!$E$18</f>
        <v>1016406.5211051115</v>
      </c>
      <c r="T319" s="3">
        <v>2050274.8599999999</v>
      </c>
      <c r="U319" s="3">
        <f>T319*Deflator!$E$18</f>
        <v>2195119.373000748</v>
      </c>
    </row>
    <row r="320" spans="1:21" ht="13.5" x14ac:dyDescent="0.25">
      <c r="A320" s="2" t="s">
        <v>20</v>
      </c>
      <c r="B320" s="2" t="s">
        <v>95</v>
      </c>
      <c r="C320" s="2" t="s">
        <v>176</v>
      </c>
      <c r="D320" s="2" t="s">
        <v>16</v>
      </c>
      <c r="E320" s="2" t="s">
        <v>17</v>
      </c>
      <c r="F320" s="2" t="s">
        <v>18</v>
      </c>
      <c r="G320" s="2" t="s">
        <v>30</v>
      </c>
      <c r="H320" s="3">
        <v>12650000</v>
      </c>
      <c r="I320" s="3">
        <f>H320*Deflator!$E$18</f>
        <v>13543676.806562154</v>
      </c>
      <c r="J320" s="3">
        <v>12373000</v>
      </c>
      <c r="K320" s="3">
        <f>J320*Deflator!$E$18</f>
        <v>13247107.757122017</v>
      </c>
      <c r="L320" s="3">
        <v>12373000</v>
      </c>
      <c r="M320" s="3">
        <f>L320*Deflator!$E$18</f>
        <v>13247107.757122017</v>
      </c>
      <c r="N320" s="3">
        <v>12332657.26</v>
      </c>
      <c r="O320" s="3">
        <v>9953604</v>
      </c>
      <c r="P320" s="3">
        <v>9950194</v>
      </c>
      <c r="Q320" s="3">
        <f>P320*Deflator!$E$18</f>
        <v>10653139.26471098</v>
      </c>
      <c r="R320" s="3">
        <v>3428054.2800000003</v>
      </c>
      <c r="S320" s="3">
        <f>R320*Deflator!$E$18</f>
        <v>3670233.9323060969</v>
      </c>
      <c r="T320" s="3">
        <v>13378248.280000001</v>
      </c>
      <c r="U320" s="3">
        <f>T320*Deflator!$E$18</f>
        <v>14323373.197017077</v>
      </c>
    </row>
    <row r="321" spans="1:21" ht="13.5" x14ac:dyDescent="0.25">
      <c r="A321" s="2" t="s">
        <v>20</v>
      </c>
      <c r="B321" s="2" t="s">
        <v>96</v>
      </c>
      <c r="C321" s="2" t="s">
        <v>176</v>
      </c>
      <c r="D321" s="2" t="s">
        <v>16</v>
      </c>
      <c r="E321" s="2" t="s">
        <v>17</v>
      </c>
      <c r="F321" s="2" t="s">
        <v>18</v>
      </c>
      <c r="G321" s="2" t="s">
        <v>30</v>
      </c>
      <c r="H321" s="3">
        <v>581764918</v>
      </c>
      <c r="I321" s="3">
        <f>H321*Deflator!$E$18</f>
        <v>622864508.0464927</v>
      </c>
      <c r="J321" s="3">
        <v>509969290.00000012</v>
      </c>
      <c r="K321" s="3">
        <f>J321*Deflator!$E$18</f>
        <v>545996778.26339686</v>
      </c>
      <c r="L321" s="3">
        <v>220655789.99999991</v>
      </c>
      <c r="M321" s="3">
        <f>L321*Deflator!$E$18</f>
        <v>236244324.52621722</v>
      </c>
      <c r="N321" s="3">
        <v>201084700.09999999</v>
      </c>
      <c r="O321" s="3">
        <v>42895888.509999998</v>
      </c>
      <c r="P321" s="3">
        <v>26755565.980000008</v>
      </c>
      <c r="Q321" s="3">
        <f>P321*Deflator!$E$18</f>
        <v>28645750.071918536</v>
      </c>
      <c r="R321" s="3">
        <v>11643704.259999998</v>
      </c>
      <c r="S321" s="3">
        <f>R321*Deflator!$E$18</f>
        <v>12466289.907401653</v>
      </c>
      <c r="T321" s="3">
        <v>38399270.240000002</v>
      </c>
      <c r="U321" s="3">
        <f>T321*Deflator!$E$18</f>
        <v>41112039.979320183</v>
      </c>
    </row>
    <row r="322" spans="1:21" ht="13.5" x14ac:dyDescent="0.25">
      <c r="A322" s="2" t="s">
        <v>20</v>
      </c>
      <c r="B322" s="2" t="s">
        <v>97</v>
      </c>
      <c r="C322" s="2" t="s">
        <v>176</v>
      </c>
      <c r="D322" s="2" t="s">
        <v>16</v>
      </c>
      <c r="E322" s="2" t="s">
        <v>28</v>
      </c>
      <c r="F322" s="2" t="s">
        <v>29</v>
      </c>
      <c r="G322" s="2" t="s">
        <v>30</v>
      </c>
      <c r="H322" s="3">
        <v>8000000</v>
      </c>
      <c r="I322" s="3">
        <f>H322*Deflator!$E$18</f>
        <v>8565171.1029642075</v>
      </c>
      <c r="J322" s="3">
        <v>7861500</v>
      </c>
      <c r="K322" s="3">
        <f>J322*Deflator!$E$18</f>
        <v>8416886.5782441385</v>
      </c>
      <c r="L322" s="3">
        <v>7825016</v>
      </c>
      <c r="M322" s="3">
        <f>L322*Deflator!$E$18</f>
        <v>8377825.1154290708</v>
      </c>
      <c r="N322" s="3">
        <v>7817452.4699999988</v>
      </c>
      <c r="O322" s="3">
        <v>7477932.5499999989</v>
      </c>
      <c r="P322" s="3">
        <v>7348422.2100000009</v>
      </c>
      <c r="Q322" s="3">
        <f>P322*Deflator!$E$18</f>
        <v>7867561.6956840483</v>
      </c>
      <c r="R322" s="3">
        <v>1872796.51</v>
      </c>
      <c r="S322" s="3">
        <f>R322*Deflator!$E$18</f>
        <v>2005102.8186480273</v>
      </c>
      <c r="T322" s="3">
        <v>9221218.7200000007</v>
      </c>
      <c r="U322" s="3">
        <f>T322*Deflator!$E$18</f>
        <v>9872664.5143320747</v>
      </c>
    </row>
    <row r="323" spans="1:21" ht="13.5" x14ac:dyDescent="0.25">
      <c r="A323" s="2" t="s">
        <v>20</v>
      </c>
      <c r="B323" s="2" t="s">
        <v>98</v>
      </c>
      <c r="C323" s="2" t="s">
        <v>176</v>
      </c>
      <c r="D323" s="2" t="s">
        <v>16</v>
      </c>
      <c r="E323" s="2" t="s">
        <v>17</v>
      </c>
      <c r="F323" s="2" t="s">
        <v>18</v>
      </c>
      <c r="G323" s="2" t="s">
        <v>30</v>
      </c>
      <c r="H323" s="3">
        <v>70000000</v>
      </c>
      <c r="I323" s="3">
        <f>H323*Deflator!$E$18</f>
        <v>74945247.150936812</v>
      </c>
      <c r="J323" s="3">
        <v>68614999.999999985</v>
      </c>
      <c r="K323" s="3">
        <f>J323*Deflator!$E$18</f>
        <v>73462401.903736115</v>
      </c>
      <c r="L323" s="3">
        <v>68614999.999999955</v>
      </c>
      <c r="M323" s="3">
        <f>L323*Deflator!$E$18</f>
        <v>73462401.903736085</v>
      </c>
      <c r="N323" s="3">
        <v>65729301.250000067</v>
      </c>
      <c r="O323" s="3">
        <v>46077938.289999969</v>
      </c>
      <c r="P323" s="3">
        <v>44614656.049999967</v>
      </c>
      <c r="Q323" s="3">
        <f>P323*Deflator!$E$18</f>
        <v>47766520.346018367</v>
      </c>
      <c r="R323" s="3">
        <v>16525560.840000007</v>
      </c>
      <c r="S323" s="3">
        <f>R323*Deflator!$E$18</f>
        <v>17693032.020880621</v>
      </c>
      <c r="T323" s="3">
        <v>61140216.889999971</v>
      </c>
      <c r="U323" s="3">
        <f>T323*Deflator!$E$18</f>
        <v>65459552.366898991</v>
      </c>
    </row>
    <row r="324" spans="1:21" ht="13.5" x14ac:dyDescent="0.25">
      <c r="A324" s="2" t="s">
        <v>20</v>
      </c>
      <c r="B324" s="2" t="s">
        <v>99</v>
      </c>
      <c r="C324" s="2" t="s">
        <v>176</v>
      </c>
      <c r="D324" s="2" t="s">
        <v>100</v>
      </c>
      <c r="E324" s="2" t="s">
        <v>101</v>
      </c>
      <c r="F324" s="2" t="s">
        <v>104</v>
      </c>
      <c r="G324" s="2" t="s">
        <v>103</v>
      </c>
      <c r="H324" s="3">
        <v>0</v>
      </c>
      <c r="I324" s="3">
        <f>H324*Deflator!$E$18</f>
        <v>0</v>
      </c>
      <c r="J324" s="3">
        <v>0</v>
      </c>
      <c r="K324" s="3">
        <f>J324*Deflator!$E$18</f>
        <v>0</v>
      </c>
      <c r="L324" s="3">
        <v>0</v>
      </c>
      <c r="M324" s="3">
        <f>L324*Deflator!$E$18</f>
        <v>0</v>
      </c>
      <c r="N324" s="3">
        <v>0</v>
      </c>
      <c r="O324" s="3">
        <v>0</v>
      </c>
      <c r="P324" s="3">
        <v>0</v>
      </c>
      <c r="Q324" s="3">
        <f>P324*Deflator!$E$18</f>
        <v>0</v>
      </c>
      <c r="R324" s="3">
        <v>129000</v>
      </c>
      <c r="S324" s="3">
        <f>R324*Deflator!$E$18</f>
        <v>138113.38403529784</v>
      </c>
      <c r="T324" s="3">
        <v>129000</v>
      </c>
      <c r="U324" s="3">
        <f>T324*Deflator!$E$18</f>
        <v>138113.38403529784</v>
      </c>
    </row>
    <row r="325" spans="1:21" ht="13.5" x14ac:dyDescent="0.25">
      <c r="A325" s="2" t="s">
        <v>20</v>
      </c>
      <c r="B325" s="2" t="s">
        <v>132</v>
      </c>
      <c r="C325" s="2" t="s">
        <v>176</v>
      </c>
      <c r="D325" s="2" t="s">
        <v>16</v>
      </c>
      <c r="E325" s="2" t="s">
        <v>28</v>
      </c>
      <c r="F325" s="2" t="s">
        <v>29</v>
      </c>
      <c r="G325" s="2" t="s">
        <v>30</v>
      </c>
      <c r="H325" s="3">
        <v>4900000</v>
      </c>
      <c r="I325" s="3">
        <f>H325*Deflator!$E$18</f>
        <v>5246167.3005655771</v>
      </c>
      <c r="J325" s="3">
        <v>3542700</v>
      </c>
      <c r="K325" s="3">
        <f>J325*Deflator!$E$18</f>
        <v>3792978.9583089123</v>
      </c>
      <c r="L325" s="3">
        <v>0</v>
      </c>
      <c r="M325" s="3">
        <f>L325*Deflator!$E$18</f>
        <v>0</v>
      </c>
      <c r="N325" s="3">
        <v>0</v>
      </c>
      <c r="O325" s="3">
        <v>0</v>
      </c>
      <c r="P325" s="3">
        <v>0</v>
      </c>
      <c r="Q325" s="3">
        <f>P325*Deflator!$E$18</f>
        <v>0</v>
      </c>
      <c r="R325" s="3">
        <v>1461623.48</v>
      </c>
      <c r="S325" s="3">
        <f>R325*Deflator!$E$18</f>
        <v>1564881.8992887479</v>
      </c>
      <c r="T325" s="3">
        <v>1461623.48</v>
      </c>
      <c r="U325" s="3">
        <f>T325*Deflator!$E$18</f>
        <v>1564881.8992887479</v>
      </c>
    </row>
    <row r="326" spans="1:21" ht="13.5" x14ac:dyDescent="0.25">
      <c r="A326" s="2" t="s">
        <v>20</v>
      </c>
      <c r="B326" s="2" t="s">
        <v>138</v>
      </c>
      <c r="C326" s="2" t="s">
        <v>176</v>
      </c>
      <c r="D326" s="2" t="s">
        <v>100</v>
      </c>
      <c r="E326" s="2" t="s">
        <v>109</v>
      </c>
      <c r="F326" s="2" t="s">
        <v>110</v>
      </c>
      <c r="G326" s="2" t="s">
        <v>103</v>
      </c>
      <c r="H326" s="3">
        <v>92568214</v>
      </c>
      <c r="I326" s="3">
        <f>H326*Deflator!$E$18</f>
        <v>99107823.950725853</v>
      </c>
      <c r="J326" s="3">
        <v>91003489.000000015</v>
      </c>
      <c r="K326" s="3">
        <f>J326*Deflator!$E$18</f>
        <v>97432556.781465158</v>
      </c>
      <c r="L326" s="3">
        <v>109096538.00000001</v>
      </c>
      <c r="M326" s="3">
        <f>L326*Deflator!$E$18</f>
        <v>116803814.33887959</v>
      </c>
      <c r="N326" s="3">
        <v>109076660.90999997</v>
      </c>
      <c r="O326" s="3">
        <v>91380970.210000053</v>
      </c>
      <c r="P326" s="3">
        <v>89246993.849999949</v>
      </c>
      <c r="Q326" s="3">
        <f>P326*Deflator!$E$18</f>
        <v>95551971.593805492</v>
      </c>
      <c r="R326" s="3">
        <v>47513939.210000016</v>
      </c>
      <c r="S326" s="3">
        <f>R326*Deflator!$E$18</f>
        <v>50870627.38868627</v>
      </c>
      <c r="T326" s="3">
        <v>136760933.05999997</v>
      </c>
      <c r="U326" s="3">
        <f>T326*Deflator!$E$18</f>
        <v>146422598.98249176</v>
      </c>
    </row>
    <row r="327" spans="1:21" ht="13.5" x14ac:dyDescent="0.25">
      <c r="A327" s="2" t="s">
        <v>20</v>
      </c>
      <c r="B327" s="2" t="s">
        <v>141</v>
      </c>
      <c r="C327" s="2" t="s">
        <v>176</v>
      </c>
      <c r="D327" s="2" t="s">
        <v>16</v>
      </c>
      <c r="E327" s="2" t="s">
        <v>28</v>
      </c>
      <c r="F327" s="2" t="s">
        <v>29</v>
      </c>
      <c r="G327" s="2" t="s">
        <v>30</v>
      </c>
      <c r="H327" s="3">
        <v>40000000</v>
      </c>
      <c r="I327" s="3">
        <f>H327*Deflator!$E$18</f>
        <v>42825855.514821038</v>
      </c>
      <c r="J327" s="3">
        <v>86567999.999999985</v>
      </c>
      <c r="K327" s="3">
        <f>J327*Deflator!$E$18</f>
        <v>92683716.505175665</v>
      </c>
      <c r="L327" s="3">
        <v>110550195.99999999</v>
      </c>
      <c r="M327" s="3">
        <f>L327*Deflator!$E$18</f>
        <v>118360168.02577865</v>
      </c>
      <c r="N327" s="3">
        <v>110384629.78</v>
      </c>
      <c r="O327" s="3">
        <v>99164691.730000034</v>
      </c>
      <c r="P327" s="3">
        <v>84731711.119999975</v>
      </c>
      <c r="Q327" s="3">
        <f>P327*Deflator!$E$18</f>
        <v>90717700.448716849</v>
      </c>
      <c r="R327" s="3">
        <v>5402343.1399999987</v>
      </c>
      <c r="S327" s="3">
        <f>R327*Deflator!$E$18</f>
        <v>5783999.1688781139</v>
      </c>
      <c r="T327" s="3">
        <v>90134054.259999976</v>
      </c>
      <c r="U327" s="3">
        <f>T327*Deflator!$E$18</f>
        <v>96501699.617594957</v>
      </c>
    </row>
    <row r="328" spans="1:21" ht="13.5" x14ac:dyDescent="0.25">
      <c r="A328" s="2" t="s">
        <v>20</v>
      </c>
      <c r="B328" s="2" t="s">
        <v>141</v>
      </c>
      <c r="C328" s="2" t="s">
        <v>176</v>
      </c>
      <c r="D328" s="2" t="s">
        <v>33</v>
      </c>
      <c r="E328" s="2" t="s">
        <v>125</v>
      </c>
      <c r="F328" s="2" t="s">
        <v>126</v>
      </c>
      <c r="G328" s="2" t="s">
        <v>108</v>
      </c>
      <c r="H328" s="3">
        <v>3000000</v>
      </c>
      <c r="I328" s="3">
        <f>H328*Deflator!$E$18</f>
        <v>3211939.1636115778</v>
      </c>
      <c r="J328" s="3">
        <v>3000000</v>
      </c>
      <c r="K328" s="3">
        <f>J328*Deflator!$E$18</f>
        <v>3211939.1636115778</v>
      </c>
      <c r="L328" s="3">
        <v>2400000</v>
      </c>
      <c r="M328" s="3">
        <f>L328*Deflator!$E$18</f>
        <v>2569551.3308892623</v>
      </c>
      <c r="N328" s="3">
        <v>2399660.16</v>
      </c>
      <c r="O328" s="3">
        <v>569308.36</v>
      </c>
      <c r="P328" s="3">
        <v>569308.36</v>
      </c>
      <c r="Q328" s="3">
        <f>P328*Deflator!$E$18</f>
        <v>609527.93921849295</v>
      </c>
      <c r="R328" s="3">
        <v>1326381.82</v>
      </c>
      <c r="S328" s="3">
        <f>R328*Deflator!$E$18</f>
        <v>1420085.9045201342</v>
      </c>
      <c r="T328" s="3">
        <v>1895690.1800000002</v>
      </c>
      <c r="U328" s="3">
        <f>T328*Deflator!$E$18</f>
        <v>2029613.8437386272</v>
      </c>
    </row>
    <row r="329" spans="1:21" ht="13.5" x14ac:dyDescent="0.25">
      <c r="A329" s="2" t="s">
        <v>20</v>
      </c>
      <c r="B329" s="2" t="s">
        <v>141</v>
      </c>
      <c r="C329" s="2" t="s">
        <v>176</v>
      </c>
      <c r="D329" s="2" t="s">
        <v>33</v>
      </c>
      <c r="E329" s="2" t="s">
        <v>144</v>
      </c>
      <c r="F329" s="2" t="s">
        <v>145</v>
      </c>
      <c r="G329" s="2" t="s">
        <v>108</v>
      </c>
      <c r="H329" s="3">
        <v>815857</v>
      </c>
      <c r="I329" s="3">
        <f>H329*Deflator!$E$18</f>
        <v>873494.35006888362</v>
      </c>
      <c r="J329" s="3">
        <v>815857</v>
      </c>
      <c r="K329" s="3">
        <f>J329*Deflator!$E$18</f>
        <v>873494.35006888362</v>
      </c>
      <c r="L329" s="3">
        <v>571100</v>
      </c>
      <c r="M329" s="3">
        <f>L329*Deflator!$E$18</f>
        <v>611446.15211285732</v>
      </c>
      <c r="N329" s="3">
        <v>571094.23</v>
      </c>
      <c r="O329" s="3">
        <v>354902.18</v>
      </c>
      <c r="P329" s="3">
        <v>354902.18</v>
      </c>
      <c r="Q329" s="3">
        <f>P329*Deflator!$E$18</f>
        <v>379974.73706437519</v>
      </c>
      <c r="R329" s="3">
        <v>328.68</v>
      </c>
      <c r="S329" s="3">
        <f>R329*Deflator!$E$18</f>
        <v>351.90005476528444</v>
      </c>
      <c r="T329" s="3">
        <v>355230.86</v>
      </c>
      <c r="U329" s="3">
        <f>T329*Deflator!$E$18</f>
        <v>380326.63711914048</v>
      </c>
    </row>
    <row r="330" spans="1:21" ht="13.5" x14ac:dyDescent="0.25">
      <c r="A330" s="2" t="s">
        <v>20</v>
      </c>
      <c r="B330" s="2" t="s">
        <v>141</v>
      </c>
      <c r="C330" s="2" t="s">
        <v>176</v>
      </c>
      <c r="D330" s="2" t="s">
        <v>33</v>
      </c>
      <c r="E330" s="2" t="s">
        <v>146</v>
      </c>
      <c r="F330" s="2" t="s">
        <v>147</v>
      </c>
      <c r="G330" s="2" t="s">
        <v>108</v>
      </c>
      <c r="H330" s="3">
        <v>1001008</v>
      </c>
      <c r="I330" s="3">
        <f>H330*Deflator!$E$18</f>
        <v>1071725.5994294994</v>
      </c>
      <c r="J330" s="3">
        <v>1001008</v>
      </c>
      <c r="K330" s="3">
        <f>J330*Deflator!$E$18</f>
        <v>1071725.5994294994</v>
      </c>
      <c r="L330" s="3">
        <v>1001008</v>
      </c>
      <c r="M330" s="3">
        <f>L330*Deflator!$E$18</f>
        <v>1071725.5994294994</v>
      </c>
      <c r="N330" s="3">
        <v>1001007.9999999999</v>
      </c>
      <c r="O330" s="3">
        <v>818744.77999999991</v>
      </c>
      <c r="P330" s="3">
        <v>818744.77999999991</v>
      </c>
      <c r="Q330" s="3">
        <f>P330*Deflator!$E$18</f>
        <v>876586.14129484829</v>
      </c>
      <c r="R330" s="3">
        <v>1398082.7699999998</v>
      </c>
      <c r="S330" s="3">
        <f>R330*Deflator!$E$18</f>
        <v>1496852.267644519</v>
      </c>
      <c r="T330" s="3">
        <v>2216827.5499999998</v>
      </c>
      <c r="U330" s="3">
        <f>T330*Deflator!$E$18</f>
        <v>2373438.4089393676</v>
      </c>
    </row>
    <row r="331" spans="1:21" ht="13.5" x14ac:dyDescent="0.25">
      <c r="A331" s="2" t="s">
        <v>20</v>
      </c>
      <c r="B331" s="2" t="s">
        <v>148</v>
      </c>
      <c r="C331" s="2" t="s">
        <v>176</v>
      </c>
      <c r="D331" s="2" t="s">
        <v>100</v>
      </c>
      <c r="E331" s="2" t="s">
        <v>127</v>
      </c>
      <c r="F331" s="2" t="s">
        <v>128</v>
      </c>
      <c r="G331" s="2" t="s">
        <v>103</v>
      </c>
      <c r="H331" s="3">
        <v>6000000</v>
      </c>
      <c r="I331" s="3">
        <f>H331*Deflator!$E$18</f>
        <v>6423878.3272231556</v>
      </c>
      <c r="J331" s="3">
        <v>6000000</v>
      </c>
      <c r="K331" s="3">
        <f>J331*Deflator!$E$18</f>
        <v>6423878.3272231556</v>
      </c>
      <c r="L331" s="3">
        <v>5945407.0000000009</v>
      </c>
      <c r="M331" s="3">
        <f>L331*Deflator!$E$18</f>
        <v>6365428.528970141</v>
      </c>
      <c r="N331" s="3">
        <v>5945274.1100000003</v>
      </c>
      <c r="O331" s="3">
        <v>1727952.5399999998</v>
      </c>
      <c r="P331" s="3">
        <v>1722693.5399999996</v>
      </c>
      <c r="Q331" s="3">
        <f>P331*Deflator!$E$18</f>
        <v>1844395.6160088889</v>
      </c>
      <c r="R331" s="3">
        <v>3582562.2300000004</v>
      </c>
      <c r="S331" s="3">
        <f>R331*Deflator!$E$18</f>
        <v>3835657.3108708765</v>
      </c>
      <c r="T331" s="3">
        <v>5305255.7700000005</v>
      </c>
      <c r="U331" s="3">
        <f>T331*Deflator!$E$18</f>
        <v>5680052.9268797664</v>
      </c>
    </row>
    <row r="332" spans="1:21" ht="13.5" x14ac:dyDescent="0.25">
      <c r="A332" s="2" t="s">
        <v>20</v>
      </c>
      <c r="B332" s="2" t="s">
        <v>154</v>
      </c>
      <c r="C332" s="2" t="s">
        <v>176</v>
      </c>
      <c r="D332" s="2" t="s">
        <v>16</v>
      </c>
      <c r="E332" s="2" t="s">
        <v>17</v>
      </c>
      <c r="F332" s="2" t="s">
        <v>18</v>
      </c>
      <c r="G332" s="2" t="s">
        <v>30</v>
      </c>
      <c r="H332" s="3">
        <v>0</v>
      </c>
      <c r="I332" s="3">
        <f>H332*Deflator!$E$18</f>
        <v>0</v>
      </c>
      <c r="J332" s="3">
        <v>0</v>
      </c>
      <c r="K332" s="3">
        <f>J332*Deflator!$E$18</f>
        <v>0</v>
      </c>
      <c r="L332" s="3">
        <v>0</v>
      </c>
      <c r="M332" s="3">
        <f>L332*Deflator!$E$18</f>
        <v>0</v>
      </c>
      <c r="N332" s="3">
        <v>0</v>
      </c>
      <c r="O332" s="3">
        <v>0</v>
      </c>
      <c r="P332" s="3">
        <v>0</v>
      </c>
      <c r="Q332" s="3">
        <f>P332*Deflator!$E$18</f>
        <v>0</v>
      </c>
      <c r="R332" s="3">
        <v>0</v>
      </c>
      <c r="S332" s="3">
        <f>R332*Deflator!$E$18</f>
        <v>0</v>
      </c>
      <c r="T332" s="3">
        <v>0</v>
      </c>
      <c r="U332" s="3">
        <f>T332*Deflator!$E$18</f>
        <v>0</v>
      </c>
    </row>
    <row r="333" spans="1:21" ht="13.5" x14ac:dyDescent="0.25">
      <c r="A333" s="2" t="s">
        <v>20</v>
      </c>
      <c r="B333" s="2" t="s">
        <v>155</v>
      </c>
      <c r="C333" s="2" t="s">
        <v>176</v>
      </c>
      <c r="D333" s="2" t="s">
        <v>16</v>
      </c>
      <c r="E333" s="2" t="s">
        <v>17</v>
      </c>
      <c r="F333" s="2" t="s">
        <v>18</v>
      </c>
      <c r="G333" s="2" t="s">
        <v>30</v>
      </c>
      <c r="H333" s="3">
        <v>81674200</v>
      </c>
      <c r="I333" s="3">
        <f>H333*Deflator!$E$18</f>
        <v>87444187.212214902</v>
      </c>
      <c r="J333" s="3">
        <v>77214499.999999985</v>
      </c>
      <c r="K333" s="3">
        <f>J333*Deflator!$E$18</f>
        <v>82669425.516228706</v>
      </c>
      <c r="L333" s="3">
        <v>75214499.999999985</v>
      </c>
      <c r="M333" s="3">
        <f>L333*Deflator!$E$18</f>
        <v>80528132.74048765</v>
      </c>
      <c r="N333" s="3">
        <v>75084808.929999992</v>
      </c>
      <c r="O333" s="3">
        <v>46177482.709999993</v>
      </c>
      <c r="P333" s="3">
        <v>26964776.869999997</v>
      </c>
      <c r="Q333" s="3">
        <f>P333*Deflator!$E$18</f>
        <v>28869740.955600202</v>
      </c>
      <c r="R333" s="3">
        <v>50516608.709999986</v>
      </c>
      <c r="S333" s="3">
        <f>R333*Deflator!$E$18</f>
        <v>54085424.64283023</v>
      </c>
      <c r="T333" s="3">
        <v>77481385.579999983</v>
      </c>
      <c r="U333" s="3">
        <f>T333*Deflator!$E$18</f>
        <v>82955165.59843044</v>
      </c>
    </row>
    <row r="334" spans="1:21" ht="13.5" x14ac:dyDescent="0.25">
      <c r="A334" s="2" t="s">
        <v>20</v>
      </c>
      <c r="B334" s="2" t="s">
        <v>161</v>
      </c>
      <c r="C334" s="2" t="s">
        <v>175</v>
      </c>
      <c r="D334" s="2" t="s">
        <v>16</v>
      </c>
      <c r="E334" s="2" t="s">
        <v>28</v>
      </c>
      <c r="F334" s="2" t="s">
        <v>29</v>
      </c>
      <c r="G334" s="2" t="s">
        <v>30</v>
      </c>
      <c r="H334" s="3">
        <v>72000000</v>
      </c>
      <c r="I334" s="3">
        <f>H334*Deflator!$E$18</f>
        <v>77086539.926677868</v>
      </c>
      <c r="J334" s="3">
        <v>63855000</v>
      </c>
      <c r="K334" s="3">
        <f>J334*Deflator!$E$18</f>
        <v>68366125.097472429</v>
      </c>
      <c r="L334" s="3">
        <v>63067803</v>
      </c>
      <c r="M334" s="3">
        <f>L334*Deflator!$E$18</f>
        <v>67523315.472879916</v>
      </c>
      <c r="N334" s="3">
        <v>63063207.940000013</v>
      </c>
      <c r="O334" s="3">
        <v>44699777.439999983</v>
      </c>
      <c r="P334" s="3">
        <v>38571172.389999993</v>
      </c>
      <c r="Q334" s="3">
        <f>P334*Deflator!$E$18</f>
        <v>41296086.395284854</v>
      </c>
      <c r="R334" s="3">
        <v>4053164.71</v>
      </c>
      <c r="S334" s="3">
        <f>R334*Deflator!$E$18</f>
        <v>4339506.1562057873</v>
      </c>
      <c r="T334" s="3">
        <v>42624337.099999987</v>
      </c>
      <c r="U334" s="3">
        <f>T334*Deflator!$E$18</f>
        <v>45635592.551490635</v>
      </c>
    </row>
    <row r="335" spans="1:21" ht="13.5" x14ac:dyDescent="0.25">
      <c r="A335" s="2" t="s">
        <v>20</v>
      </c>
      <c r="B335" s="2" t="s">
        <v>164</v>
      </c>
      <c r="C335" s="2" t="s">
        <v>175</v>
      </c>
      <c r="D335" s="2" t="s">
        <v>16</v>
      </c>
      <c r="E335" s="2" t="s">
        <v>28</v>
      </c>
      <c r="F335" s="2" t="s">
        <v>29</v>
      </c>
      <c r="G335" s="2" t="s">
        <v>30</v>
      </c>
      <c r="H335" s="3">
        <v>0</v>
      </c>
      <c r="I335" s="3">
        <f>H335*Deflator!$E$18</f>
        <v>0</v>
      </c>
      <c r="J335" s="3">
        <v>0</v>
      </c>
      <c r="K335" s="3">
        <f>J335*Deflator!$E$18</f>
        <v>0</v>
      </c>
      <c r="L335" s="3">
        <v>0</v>
      </c>
      <c r="M335" s="3">
        <f>L335*Deflator!$E$18</f>
        <v>0</v>
      </c>
      <c r="N335" s="3">
        <v>0</v>
      </c>
      <c r="O335" s="3">
        <v>0</v>
      </c>
      <c r="P335" s="3">
        <v>0</v>
      </c>
      <c r="Q335" s="3">
        <f>P335*Deflator!$E$18</f>
        <v>0</v>
      </c>
      <c r="R335" s="3">
        <v>0</v>
      </c>
      <c r="S335" s="3">
        <f>R335*Deflator!$E$18</f>
        <v>0</v>
      </c>
      <c r="T335" s="3">
        <v>0</v>
      </c>
      <c r="U335" s="3">
        <f>T335*Deflator!$E$18</f>
        <v>0</v>
      </c>
    </row>
    <row r="336" spans="1:21" ht="13.5" x14ac:dyDescent="0.25">
      <c r="A336" s="2" t="s">
        <v>20</v>
      </c>
      <c r="B336" s="2" t="s">
        <v>168</v>
      </c>
      <c r="C336" s="2" t="s">
        <v>176</v>
      </c>
      <c r="D336" s="2" t="s">
        <v>16</v>
      </c>
      <c r="E336" s="2" t="s">
        <v>28</v>
      </c>
      <c r="F336" s="2" t="s">
        <v>29</v>
      </c>
      <c r="G336" s="2" t="s">
        <v>30</v>
      </c>
      <c r="H336" s="3">
        <v>71600000</v>
      </c>
      <c r="I336" s="3">
        <f>H336*Deflator!$E$18</f>
        <v>76658281.371529654</v>
      </c>
      <c r="J336" s="3">
        <v>76145999.999999985</v>
      </c>
      <c r="K336" s="3">
        <f>J336*Deflator!$E$18</f>
        <v>81525439.850789055</v>
      </c>
      <c r="L336" s="3">
        <v>70968992.99999997</v>
      </c>
      <c r="M336" s="3">
        <f>L336*Deflator!$E$18</f>
        <v>75982696.006258607</v>
      </c>
      <c r="N336" s="3">
        <v>70943157.679999903</v>
      </c>
      <c r="O336" s="3">
        <v>65908371.06999997</v>
      </c>
      <c r="P336" s="3">
        <v>64491983.55999992</v>
      </c>
      <c r="Q336" s="3">
        <f>P336*Deflator!$E$18</f>
        <v>69048109.245119259</v>
      </c>
      <c r="R336" s="3">
        <v>3686885.2500000005</v>
      </c>
      <c r="S336" s="3">
        <f>R336*Deflator!$E$18</f>
        <v>3947350.3754056212</v>
      </c>
      <c r="T336" s="3">
        <v>68178868.809999913</v>
      </c>
      <c r="U336" s="3">
        <f>T336*Deflator!$E$18</f>
        <v>72995459.620524868</v>
      </c>
    </row>
    <row r="337" spans="1:21" ht="13.5" x14ac:dyDescent="0.25">
      <c r="A337" s="2" t="s">
        <v>20</v>
      </c>
      <c r="B337" s="2" t="s">
        <v>169</v>
      </c>
      <c r="C337" s="2" t="s">
        <v>176</v>
      </c>
      <c r="D337" s="2" t="s">
        <v>16</v>
      </c>
      <c r="E337" s="2" t="s">
        <v>28</v>
      </c>
      <c r="F337" s="2" t="s">
        <v>29</v>
      </c>
      <c r="G337" s="2" t="s">
        <v>30</v>
      </c>
      <c r="H337" s="3">
        <v>150000000</v>
      </c>
      <c r="I337" s="3">
        <f>H337*Deflator!$E$18</f>
        <v>160596958.18057889</v>
      </c>
      <c r="J337" s="3">
        <v>157839042.99999979</v>
      </c>
      <c r="K337" s="3">
        <f>J337*Deflator!$E$18</f>
        <v>168989801.25289041</v>
      </c>
      <c r="L337" s="3">
        <v>191265783.99999973</v>
      </c>
      <c r="M337" s="3">
        <f>L337*Deflator!$E$18</f>
        <v>204778020.76282394</v>
      </c>
      <c r="N337" s="3">
        <v>191166809.58999994</v>
      </c>
      <c r="O337" s="3">
        <v>143219009.59999996</v>
      </c>
      <c r="P337" s="3">
        <v>136948029.5999999</v>
      </c>
      <c r="Q337" s="3">
        <f>P337*Deflator!$E$18</f>
        <v>146622913.21722576</v>
      </c>
      <c r="R337" s="3">
        <v>27882918.370000005</v>
      </c>
      <c r="S337" s="3">
        <f>R337*Deflator!$E$18</f>
        <v>29852745.836129237</v>
      </c>
      <c r="T337" s="3">
        <v>164830947.96999991</v>
      </c>
      <c r="U337" s="3">
        <f>T337*Deflator!$E$18</f>
        <v>176475659.05335501</v>
      </c>
    </row>
    <row r="338" spans="1:21" ht="13.5" x14ac:dyDescent="0.25">
      <c r="A338" s="2" t="s">
        <v>20</v>
      </c>
      <c r="B338" s="2" t="s">
        <v>172</v>
      </c>
      <c r="C338" s="2" t="s">
        <v>176</v>
      </c>
      <c r="D338" s="2" t="s">
        <v>16</v>
      </c>
      <c r="E338" s="2" t="s">
        <v>17</v>
      </c>
      <c r="F338" s="2" t="s">
        <v>18</v>
      </c>
      <c r="G338" s="2" t="s">
        <v>30</v>
      </c>
      <c r="H338" s="3">
        <v>53000000</v>
      </c>
      <c r="I338" s="3">
        <f>H338*Deflator!$E$18</f>
        <v>56744258.557137877</v>
      </c>
      <c r="J338" s="3">
        <v>88013705</v>
      </c>
      <c r="K338" s="3">
        <f>J338*Deflator!$E$18</f>
        <v>94231555.341352046</v>
      </c>
      <c r="L338" s="3">
        <v>48013705</v>
      </c>
      <c r="M338" s="3">
        <f>L338*Deflator!$E$18</f>
        <v>51405699.826531008</v>
      </c>
      <c r="N338" s="3">
        <v>43564633.980000004</v>
      </c>
      <c r="O338" s="3">
        <v>21166671.710000001</v>
      </c>
      <c r="P338" s="3">
        <v>19466671.710000001</v>
      </c>
      <c r="Q338" s="3">
        <f>P338*Deflator!$E$18</f>
        <v>20841921.750172853</v>
      </c>
      <c r="R338" s="3">
        <v>7051138.9600000009</v>
      </c>
      <c r="S338" s="3">
        <f>R338*Deflator!$E$18</f>
        <v>7549276.4578971379</v>
      </c>
      <c r="T338" s="3">
        <v>26517810.670000002</v>
      </c>
      <c r="U338" s="3">
        <f>T338*Deflator!$E$18</f>
        <v>28391198.208069991</v>
      </c>
    </row>
    <row r="339" spans="1:21" ht="13.5" x14ac:dyDescent="0.25">
      <c r="A339" s="2" t="s">
        <v>20</v>
      </c>
      <c r="B339" s="2" t="s">
        <v>173</v>
      </c>
      <c r="C339" s="2" t="s">
        <v>176</v>
      </c>
      <c r="D339" s="2" t="s">
        <v>16</v>
      </c>
      <c r="E339" s="2" t="s">
        <v>17</v>
      </c>
      <c r="F339" s="2" t="s">
        <v>18</v>
      </c>
      <c r="G339" s="2" t="s">
        <v>30</v>
      </c>
      <c r="H339" s="3">
        <v>0</v>
      </c>
      <c r="I339" s="3">
        <f>H339*Deflator!$E$18</f>
        <v>0</v>
      </c>
      <c r="J339" s="3">
        <v>0</v>
      </c>
      <c r="K339" s="3">
        <f>J339*Deflator!$E$18</f>
        <v>0</v>
      </c>
      <c r="L339" s="3">
        <v>0</v>
      </c>
      <c r="M339" s="3">
        <f>L339*Deflator!$E$18</f>
        <v>0</v>
      </c>
      <c r="N339" s="3">
        <v>0</v>
      </c>
      <c r="O339" s="3">
        <v>0</v>
      </c>
      <c r="P339" s="3">
        <v>0</v>
      </c>
      <c r="Q339" s="3">
        <f>P339*Deflator!$E$18</f>
        <v>0</v>
      </c>
      <c r="R339" s="3">
        <v>0</v>
      </c>
      <c r="S339" s="3">
        <f>R339*Deflator!$E$18</f>
        <v>0</v>
      </c>
      <c r="T339" s="3">
        <v>0</v>
      </c>
      <c r="U339" s="3">
        <f>T339*Deflator!$E$18</f>
        <v>0</v>
      </c>
    </row>
    <row r="340" spans="1:21" ht="13.5" x14ac:dyDescent="0.25">
      <c r="A340" s="2" t="s">
        <v>21</v>
      </c>
      <c r="B340" s="2" t="s">
        <v>15</v>
      </c>
      <c r="C340" s="2" t="s">
        <v>176</v>
      </c>
      <c r="D340" s="2" t="s">
        <v>16</v>
      </c>
      <c r="E340" s="2" t="s">
        <v>17</v>
      </c>
      <c r="F340" s="2" t="s">
        <v>18</v>
      </c>
      <c r="G340" s="2" t="s">
        <v>19</v>
      </c>
      <c r="H340" s="3">
        <v>4500000</v>
      </c>
      <c r="I340" s="3">
        <f>H340*Deflator!$E$19</f>
        <v>4644529.561711519</v>
      </c>
      <c r="J340" s="3">
        <v>4500000</v>
      </c>
      <c r="K340" s="3">
        <f>J340*Deflator!$E$19</f>
        <v>4644529.561711519</v>
      </c>
      <c r="L340" s="3">
        <v>4500000</v>
      </c>
      <c r="M340" s="3">
        <f>L340*Deflator!$E$19</f>
        <v>4644529.561711519</v>
      </c>
      <c r="N340" s="3">
        <v>4500000</v>
      </c>
      <c r="O340" s="3">
        <v>4500000</v>
      </c>
      <c r="P340" s="3">
        <v>4500000</v>
      </c>
      <c r="Q340" s="3">
        <f>P340*Deflator!$E$19</f>
        <v>4644529.561711519</v>
      </c>
      <c r="R340" s="3">
        <v>0</v>
      </c>
      <c r="S340" s="3">
        <f>R340*Deflator!$E$19</f>
        <v>0</v>
      </c>
      <c r="T340" s="3">
        <v>4500000</v>
      </c>
      <c r="U340" s="3">
        <f>T340*Deflator!$E$19</f>
        <v>4644529.561711519</v>
      </c>
    </row>
    <row r="341" spans="1:21" ht="13.5" x14ac:dyDescent="0.25">
      <c r="A341" s="2" t="s">
        <v>21</v>
      </c>
      <c r="B341" s="2" t="s">
        <v>44</v>
      </c>
      <c r="C341" s="2" t="s">
        <v>176</v>
      </c>
      <c r="D341" s="2" t="s">
        <v>16</v>
      </c>
      <c r="E341" s="2" t="s">
        <v>28</v>
      </c>
      <c r="F341" s="2" t="s">
        <v>29</v>
      </c>
      <c r="G341" s="2" t="s">
        <v>30</v>
      </c>
      <c r="H341" s="3">
        <v>14000000</v>
      </c>
      <c r="I341" s="3">
        <f>H341*Deflator!$E$19</f>
        <v>14449647.525324726</v>
      </c>
      <c r="J341" s="3">
        <v>13911999.999999996</v>
      </c>
      <c r="K341" s="3">
        <f>J341*Deflator!$E$19</f>
        <v>14358821.169451252</v>
      </c>
      <c r="L341" s="3">
        <v>13911999.999999996</v>
      </c>
      <c r="M341" s="3">
        <f>L341*Deflator!$E$19</f>
        <v>14358821.169451252</v>
      </c>
      <c r="N341" s="3">
        <v>13909693.460000001</v>
      </c>
      <c r="O341" s="3">
        <v>13264827.910000002</v>
      </c>
      <c r="P341" s="3">
        <v>13233328.309999999</v>
      </c>
      <c r="Q341" s="3">
        <f>P341*Deflator!$E$19</f>
        <v>13658352.119028652</v>
      </c>
      <c r="R341" s="3">
        <v>2494171.27</v>
      </c>
      <c r="S341" s="3">
        <f>R341*Deflator!$E$19</f>
        <v>2574278.2656636806</v>
      </c>
      <c r="T341" s="3">
        <v>15727499.579999998</v>
      </c>
      <c r="U341" s="3">
        <f>T341*Deflator!$E$19</f>
        <v>16232630.384692332</v>
      </c>
    </row>
    <row r="342" spans="1:21" ht="13.5" x14ac:dyDescent="0.25">
      <c r="A342" s="2" t="s">
        <v>21</v>
      </c>
      <c r="B342" s="2" t="s">
        <v>44</v>
      </c>
      <c r="C342" s="2" t="s">
        <v>176</v>
      </c>
      <c r="D342" s="2" t="s">
        <v>16</v>
      </c>
      <c r="E342" s="2" t="s">
        <v>17</v>
      </c>
      <c r="F342" s="2" t="s">
        <v>18</v>
      </c>
      <c r="G342" s="2" t="s">
        <v>30</v>
      </c>
      <c r="H342" s="3">
        <v>15000000</v>
      </c>
      <c r="I342" s="3">
        <f>H342*Deflator!$E$19</f>
        <v>15481765.205705063</v>
      </c>
      <c r="J342" s="3">
        <v>15000000</v>
      </c>
      <c r="K342" s="3">
        <f>J342*Deflator!$E$19</f>
        <v>15481765.205705063</v>
      </c>
      <c r="L342" s="3">
        <v>15000000</v>
      </c>
      <c r="M342" s="3">
        <f>L342*Deflator!$E$19</f>
        <v>15481765.205705063</v>
      </c>
      <c r="N342" s="3">
        <v>15000000</v>
      </c>
      <c r="O342" s="3">
        <v>9295882.7299999986</v>
      </c>
      <c r="P342" s="3">
        <v>9286682.7299999986</v>
      </c>
      <c r="Q342" s="3">
        <f>P342*Deflator!$E$19</f>
        <v>9584949.437715739</v>
      </c>
      <c r="R342" s="3">
        <v>5404814.5499999998</v>
      </c>
      <c r="S342" s="3">
        <f>R342*Deflator!$E$19</f>
        <v>5578404.6562318979</v>
      </c>
      <c r="T342" s="3">
        <v>14691497.279999997</v>
      </c>
      <c r="U342" s="3">
        <f>T342*Deflator!$E$19</f>
        <v>15163354.093947636</v>
      </c>
    </row>
    <row r="343" spans="1:21" ht="13.5" x14ac:dyDescent="0.25">
      <c r="A343" s="2" t="s">
        <v>21</v>
      </c>
      <c r="B343" s="2" t="s">
        <v>45</v>
      </c>
      <c r="C343" s="2" t="s">
        <v>175</v>
      </c>
      <c r="D343" s="2" t="s">
        <v>16</v>
      </c>
      <c r="E343" s="2" t="s">
        <v>17</v>
      </c>
      <c r="F343" s="2" t="s">
        <v>18</v>
      </c>
      <c r="G343" s="2" t="s">
        <v>30</v>
      </c>
      <c r="H343" s="3">
        <v>0</v>
      </c>
      <c r="I343" s="3">
        <f>H343*Deflator!$E$19</f>
        <v>0</v>
      </c>
      <c r="J343" s="3">
        <v>0</v>
      </c>
      <c r="K343" s="3">
        <f>J343*Deflator!$E$19</f>
        <v>0</v>
      </c>
      <c r="L343" s="3">
        <v>0</v>
      </c>
      <c r="M343" s="3">
        <f>L343*Deflator!$E$19</f>
        <v>0</v>
      </c>
      <c r="N343" s="3">
        <v>0</v>
      </c>
      <c r="O343" s="3">
        <v>0</v>
      </c>
      <c r="P343" s="3">
        <v>0</v>
      </c>
      <c r="Q343" s="3">
        <f>P343*Deflator!$E$19</f>
        <v>0</v>
      </c>
      <c r="R343" s="3">
        <v>0</v>
      </c>
      <c r="S343" s="3">
        <f>R343*Deflator!$E$19</f>
        <v>0</v>
      </c>
      <c r="T343" s="3">
        <v>0</v>
      </c>
      <c r="U343" s="3">
        <f>T343*Deflator!$E$19</f>
        <v>0</v>
      </c>
    </row>
    <row r="344" spans="1:21" ht="13.5" x14ac:dyDescent="0.25">
      <c r="A344" s="2" t="s">
        <v>21</v>
      </c>
      <c r="B344" s="2" t="s">
        <v>55</v>
      </c>
      <c r="C344" s="2" t="s">
        <v>175</v>
      </c>
      <c r="D344" s="2" t="s">
        <v>16</v>
      </c>
      <c r="E344" s="2" t="s">
        <v>28</v>
      </c>
      <c r="F344" s="2" t="s">
        <v>29</v>
      </c>
      <c r="G344" s="2" t="s">
        <v>30</v>
      </c>
      <c r="H344" s="3">
        <v>0</v>
      </c>
      <c r="I344" s="3">
        <f>H344*Deflator!$E$19</f>
        <v>0</v>
      </c>
      <c r="J344" s="3">
        <v>0</v>
      </c>
      <c r="K344" s="3">
        <f>J344*Deflator!$E$19</f>
        <v>0</v>
      </c>
      <c r="L344" s="3">
        <v>0</v>
      </c>
      <c r="M344" s="3">
        <f>L344*Deflator!$E$19</f>
        <v>0</v>
      </c>
      <c r="N344" s="3">
        <v>0</v>
      </c>
      <c r="O344" s="3">
        <v>0</v>
      </c>
      <c r="P344" s="3">
        <v>0</v>
      </c>
      <c r="Q344" s="3">
        <f>P344*Deflator!$E$19</f>
        <v>0</v>
      </c>
      <c r="R344" s="3">
        <v>0</v>
      </c>
      <c r="S344" s="3">
        <f>R344*Deflator!$E$19</f>
        <v>0</v>
      </c>
      <c r="T344" s="3">
        <v>0</v>
      </c>
      <c r="U344" s="3">
        <f>T344*Deflator!$E$19</f>
        <v>0</v>
      </c>
    </row>
    <row r="345" spans="1:21" ht="13.5" x14ac:dyDescent="0.25">
      <c r="A345" s="2" t="s">
        <v>21</v>
      </c>
      <c r="B345" s="2" t="s">
        <v>62</v>
      </c>
      <c r="C345" s="2" t="s">
        <v>175</v>
      </c>
      <c r="D345" s="2" t="s">
        <v>16</v>
      </c>
      <c r="E345" s="2" t="s">
        <v>28</v>
      </c>
      <c r="F345" s="2" t="s">
        <v>29</v>
      </c>
      <c r="G345" s="2" t="s">
        <v>30</v>
      </c>
      <c r="H345" s="3">
        <v>15000000</v>
      </c>
      <c r="I345" s="3">
        <f>H345*Deflator!$E$19</f>
        <v>15481765.205705063</v>
      </c>
      <c r="J345" s="3">
        <v>15000000</v>
      </c>
      <c r="K345" s="3">
        <f>J345*Deflator!$E$19</f>
        <v>15481765.205705063</v>
      </c>
      <c r="L345" s="3">
        <v>0</v>
      </c>
      <c r="M345" s="3">
        <f>L345*Deflator!$E$19</f>
        <v>0</v>
      </c>
      <c r="N345" s="3">
        <v>0</v>
      </c>
      <c r="O345" s="3">
        <v>0</v>
      </c>
      <c r="P345" s="3">
        <v>0</v>
      </c>
      <c r="Q345" s="3">
        <f>P345*Deflator!$E$19</f>
        <v>0</v>
      </c>
      <c r="R345" s="3">
        <v>5371144.0999999996</v>
      </c>
      <c r="S345" s="3">
        <f>R345*Deflator!$E$19</f>
        <v>5543652.7894805353</v>
      </c>
      <c r="T345" s="3">
        <v>5371144.0999999996</v>
      </c>
      <c r="U345" s="3">
        <f>T345*Deflator!$E$19</f>
        <v>5543652.7894805353</v>
      </c>
    </row>
    <row r="346" spans="1:21" ht="13.5" x14ac:dyDescent="0.25">
      <c r="A346" s="2" t="s">
        <v>21</v>
      </c>
      <c r="B346" s="2" t="s">
        <v>63</v>
      </c>
      <c r="C346" s="2" t="s">
        <v>175</v>
      </c>
      <c r="D346" s="2" t="s">
        <v>16</v>
      </c>
      <c r="E346" s="2" t="s">
        <v>28</v>
      </c>
      <c r="F346" s="2" t="s">
        <v>29</v>
      </c>
      <c r="G346" s="2" t="s">
        <v>30</v>
      </c>
      <c r="H346" s="3">
        <v>0</v>
      </c>
      <c r="I346" s="3">
        <f>H346*Deflator!$E$19</f>
        <v>0</v>
      </c>
      <c r="J346" s="3">
        <v>0</v>
      </c>
      <c r="K346" s="3">
        <f>J346*Deflator!$E$19</f>
        <v>0</v>
      </c>
      <c r="L346" s="3">
        <v>0</v>
      </c>
      <c r="M346" s="3">
        <f>L346*Deflator!$E$19</f>
        <v>0</v>
      </c>
      <c r="N346" s="3">
        <v>0</v>
      </c>
      <c r="O346" s="3">
        <v>0</v>
      </c>
      <c r="P346" s="3">
        <v>0</v>
      </c>
      <c r="Q346" s="3">
        <f>P346*Deflator!$E$19</f>
        <v>0</v>
      </c>
      <c r="R346" s="3">
        <v>66233.789999999994</v>
      </c>
      <c r="S346" s="3">
        <f>R346*Deflator!$E$19</f>
        <v>68361.065697598387</v>
      </c>
      <c r="T346" s="3">
        <v>66233.789999999994</v>
      </c>
      <c r="U346" s="3">
        <f>T346*Deflator!$E$19</f>
        <v>68361.065697598387</v>
      </c>
    </row>
    <row r="347" spans="1:21" ht="13.5" x14ac:dyDescent="0.25">
      <c r="A347" s="2" t="s">
        <v>21</v>
      </c>
      <c r="B347" s="2" t="s">
        <v>64</v>
      </c>
      <c r="C347" s="2" t="s">
        <v>175</v>
      </c>
      <c r="D347" s="2" t="s">
        <v>16</v>
      </c>
      <c r="E347" s="2" t="s">
        <v>28</v>
      </c>
      <c r="F347" s="2" t="s">
        <v>29</v>
      </c>
      <c r="G347" s="2" t="s">
        <v>30</v>
      </c>
      <c r="H347" s="3">
        <v>172000000</v>
      </c>
      <c r="I347" s="3">
        <f>H347*Deflator!$E$19</f>
        <v>177524241.02541807</v>
      </c>
      <c r="J347" s="3">
        <v>161680000</v>
      </c>
      <c r="K347" s="3">
        <f>J347*Deflator!$E$19</f>
        <v>166872786.56389299</v>
      </c>
      <c r="L347" s="3">
        <v>141680000</v>
      </c>
      <c r="M347" s="3">
        <f>L347*Deflator!$E$19</f>
        <v>146230432.95628622</v>
      </c>
      <c r="N347" s="3">
        <v>141680000</v>
      </c>
      <c r="O347" s="3">
        <v>62180995.979999982</v>
      </c>
      <c r="P347" s="3">
        <v>62180995.979999982</v>
      </c>
      <c r="Q347" s="3">
        <f>P347*Deflator!$E$19</f>
        <v>64178105.334616676</v>
      </c>
      <c r="R347" s="3">
        <v>38905730.439999998</v>
      </c>
      <c r="S347" s="3">
        <f>R347*Deflator!$E$19</f>
        <v>40155292.255235486</v>
      </c>
      <c r="T347" s="3">
        <v>101086726.41999999</v>
      </c>
      <c r="U347" s="3">
        <f>T347*Deflator!$E$19</f>
        <v>104333397.58985217</v>
      </c>
    </row>
    <row r="348" spans="1:21" ht="13.5" x14ac:dyDescent="0.25">
      <c r="A348" s="2" t="s">
        <v>21</v>
      </c>
      <c r="B348" s="2" t="s">
        <v>65</v>
      </c>
      <c r="C348" s="2" t="s">
        <v>175</v>
      </c>
      <c r="D348" s="2" t="s">
        <v>16</v>
      </c>
      <c r="E348" s="2" t="s">
        <v>28</v>
      </c>
      <c r="F348" s="2" t="s">
        <v>29</v>
      </c>
      <c r="G348" s="2" t="s">
        <v>30</v>
      </c>
      <c r="H348" s="3">
        <v>0</v>
      </c>
      <c r="I348" s="3">
        <f>H348*Deflator!$E$19</f>
        <v>0</v>
      </c>
      <c r="J348" s="3">
        <v>0</v>
      </c>
      <c r="K348" s="3">
        <f>J348*Deflator!$E$19</f>
        <v>0</v>
      </c>
      <c r="L348" s="3">
        <v>0</v>
      </c>
      <c r="M348" s="3">
        <f>L348*Deflator!$E$19</f>
        <v>0</v>
      </c>
      <c r="N348" s="3">
        <v>0</v>
      </c>
      <c r="O348" s="3">
        <v>0</v>
      </c>
      <c r="P348" s="3">
        <v>0</v>
      </c>
      <c r="Q348" s="3">
        <f>P348*Deflator!$E$19</f>
        <v>0</v>
      </c>
      <c r="R348" s="3">
        <v>170063.23</v>
      </c>
      <c r="S348" s="3">
        <f>R348*Deflator!$E$19</f>
        <v>175525.26646558786</v>
      </c>
      <c r="T348" s="3">
        <v>170063.23</v>
      </c>
      <c r="U348" s="3">
        <f>T348*Deflator!$E$19</f>
        <v>175525.26646558786</v>
      </c>
    </row>
    <row r="349" spans="1:21" ht="13.5" x14ac:dyDescent="0.25">
      <c r="A349" s="2" t="s">
        <v>21</v>
      </c>
      <c r="B349" s="2" t="s">
        <v>67</v>
      </c>
      <c r="C349" s="2" t="s">
        <v>175</v>
      </c>
      <c r="D349" s="2" t="s">
        <v>16</v>
      </c>
      <c r="E349" s="2" t="s">
        <v>28</v>
      </c>
      <c r="F349" s="2" t="s">
        <v>29</v>
      </c>
      <c r="G349" s="2" t="s">
        <v>30</v>
      </c>
      <c r="H349" s="3">
        <v>0</v>
      </c>
      <c r="I349" s="3">
        <f>H349*Deflator!$E$19</f>
        <v>0</v>
      </c>
      <c r="J349" s="3">
        <v>0</v>
      </c>
      <c r="K349" s="3">
        <f>J349*Deflator!$E$19</f>
        <v>0</v>
      </c>
      <c r="L349" s="3">
        <v>0</v>
      </c>
      <c r="M349" s="3">
        <f>L349*Deflator!$E$19</f>
        <v>0</v>
      </c>
      <c r="N349" s="3">
        <v>0</v>
      </c>
      <c r="O349" s="3">
        <v>0</v>
      </c>
      <c r="P349" s="3">
        <v>0</v>
      </c>
      <c r="Q349" s="3">
        <f>P349*Deflator!$E$19</f>
        <v>0</v>
      </c>
      <c r="R349" s="3">
        <v>0</v>
      </c>
      <c r="S349" s="3">
        <f>R349*Deflator!$E$19</f>
        <v>0</v>
      </c>
      <c r="T349" s="3">
        <v>0</v>
      </c>
      <c r="U349" s="3">
        <f>T349*Deflator!$E$19</f>
        <v>0</v>
      </c>
    </row>
    <row r="350" spans="1:21" ht="13.5" x14ac:dyDescent="0.25">
      <c r="A350" s="2" t="s">
        <v>21</v>
      </c>
      <c r="B350" s="2" t="s">
        <v>70</v>
      </c>
      <c r="C350" s="2" t="s">
        <v>175</v>
      </c>
      <c r="D350" s="2" t="s">
        <v>16</v>
      </c>
      <c r="E350" s="2" t="s">
        <v>28</v>
      </c>
      <c r="F350" s="2" t="s">
        <v>29</v>
      </c>
      <c r="G350" s="2" t="s">
        <v>30</v>
      </c>
      <c r="H350" s="3">
        <v>15000000</v>
      </c>
      <c r="I350" s="3">
        <f>H350*Deflator!$E$19</f>
        <v>15481765.205705063</v>
      </c>
      <c r="J350" s="3">
        <v>11700000</v>
      </c>
      <c r="K350" s="3">
        <f>J350*Deflator!$E$19</f>
        <v>12075776.860449949</v>
      </c>
      <c r="L350" s="3">
        <v>2138143</v>
      </c>
      <c r="M350" s="3">
        <f>L350*Deflator!$E$19</f>
        <v>2206815.193481456</v>
      </c>
      <c r="N350" s="3">
        <v>2138142.48</v>
      </c>
      <c r="O350" s="3">
        <v>579597.11</v>
      </c>
      <c r="P350" s="3">
        <v>579597.11</v>
      </c>
      <c r="Q350" s="3">
        <f>P350*Deflator!$E$19</f>
        <v>598212.42472834734</v>
      </c>
      <c r="R350" s="3">
        <v>8361462.2499999991</v>
      </c>
      <c r="S350" s="3">
        <f>R350*Deflator!$E$19</f>
        <v>8630013.0220577568</v>
      </c>
      <c r="T350" s="3">
        <v>8941059.3600000013</v>
      </c>
      <c r="U350" s="3">
        <f>T350*Deflator!$E$19</f>
        <v>9228225.4467861075</v>
      </c>
    </row>
    <row r="351" spans="1:21" ht="13.5" x14ac:dyDescent="0.25">
      <c r="A351" s="2" t="s">
        <v>21</v>
      </c>
      <c r="B351" s="2" t="s">
        <v>71</v>
      </c>
      <c r="C351" s="2" t="s">
        <v>175</v>
      </c>
      <c r="D351" s="2" t="s">
        <v>16</v>
      </c>
      <c r="E351" s="2" t="s">
        <v>17</v>
      </c>
      <c r="F351" s="2" t="s">
        <v>18</v>
      </c>
      <c r="G351" s="2" t="s">
        <v>30</v>
      </c>
      <c r="H351" s="3">
        <v>500000</v>
      </c>
      <c r="I351" s="3">
        <f>H351*Deflator!$E$19</f>
        <v>516058.84019016876</v>
      </c>
      <c r="J351" s="3">
        <v>500000</v>
      </c>
      <c r="K351" s="3">
        <f>J351*Deflator!$E$19</f>
        <v>516058.84019016876</v>
      </c>
      <c r="L351" s="3">
        <v>0</v>
      </c>
      <c r="M351" s="3">
        <f>L351*Deflator!$E$19</f>
        <v>0</v>
      </c>
      <c r="N351" s="3">
        <v>0</v>
      </c>
      <c r="O351" s="3">
        <v>0</v>
      </c>
      <c r="P351" s="3">
        <v>0</v>
      </c>
      <c r="Q351" s="3">
        <f>P351*Deflator!$E$19</f>
        <v>0</v>
      </c>
      <c r="R351" s="3">
        <v>0</v>
      </c>
      <c r="S351" s="3">
        <f>R351*Deflator!$E$19</f>
        <v>0</v>
      </c>
      <c r="T351" s="3">
        <v>0</v>
      </c>
      <c r="U351" s="3">
        <f>T351*Deflator!$E$19</f>
        <v>0</v>
      </c>
    </row>
    <row r="352" spans="1:21" ht="13.5" x14ac:dyDescent="0.25">
      <c r="A352" s="2" t="s">
        <v>21</v>
      </c>
      <c r="B352" s="2" t="s">
        <v>90</v>
      </c>
      <c r="C352" s="2" t="s">
        <v>176</v>
      </c>
      <c r="D352" s="2" t="s">
        <v>16</v>
      </c>
      <c r="E352" s="2" t="s">
        <v>28</v>
      </c>
      <c r="F352" s="2" t="s">
        <v>29</v>
      </c>
      <c r="G352" s="2" t="s">
        <v>30</v>
      </c>
      <c r="H352" s="3">
        <v>2800000</v>
      </c>
      <c r="I352" s="3">
        <f>H352*Deflator!$E$19</f>
        <v>2889929.5050649452</v>
      </c>
      <c r="J352" s="3">
        <v>3100000</v>
      </c>
      <c r="K352" s="3">
        <f>J352*Deflator!$E$19</f>
        <v>3199564.8091790467</v>
      </c>
      <c r="L352" s="3">
        <v>3100000</v>
      </c>
      <c r="M352" s="3">
        <f>L352*Deflator!$E$19</f>
        <v>3199564.8091790467</v>
      </c>
      <c r="N352" s="3">
        <v>2799913.3</v>
      </c>
      <c r="O352" s="3">
        <v>2782414.94</v>
      </c>
      <c r="P352" s="3">
        <v>2782414.94</v>
      </c>
      <c r="Q352" s="3">
        <f>P352*Deflator!$E$19</f>
        <v>2871779.6537283962</v>
      </c>
      <c r="R352" s="3">
        <v>857169.02000000014</v>
      </c>
      <c r="S352" s="3">
        <f>R352*Deflator!$E$19</f>
        <v>884699.30061628728</v>
      </c>
      <c r="T352" s="3">
        <v>3639583.96</v>
      </c>
      <c r="U352" s="3">
        <f>T352*Deflator!$E$19</f>
        <v>3756478.9543446833</v>
      </c>
    </row>
    <row r="353" spans="1:21" ht="13.5" x14ac:dyDescent="0.25">
      <c r="A353" s="2" t="s">
        <v>21</v>
      </c>
      <c r="B353" s="2" t="s">
        <v>91</v>
      </c>
      <c r="C353" s="2" t="s">
        <v>176</v>
      </c>
      <c r="D353" s="2" t="s">
        <v>16</v>
      </c>
      <c r="E353" s="2" t="s">
        <v>28</v>
      </c>
      <c r="F353" s="2" t="s">
        <v>29</v>
      </c>
      <c r="G353" s="2" t="s">
        <v>30</v>
      </c>
      <c r="H353" s="3">
        <v>9000000</v>
      </c>
      <c r="I353" s="3">
        <f>H353*Deflator!$E$19</f>
        <v>9289059.1234230381</v>
      </c>
      <c r="J353" s="3">
        <v>33880000</v>
      </c>
      <c r="K353" s="3">
        <f>J353*Deflator!$E$19</f>
        <v>34968147.011285834</v>
      </c>
      <c r="L353" s="3">
        <v>33880000</v>
      </c>
      <c r="M353" s="3">
        <f>L353*Deflator!$E$19</f>
        <v>34968147.011285834</v>
      </c>
      <c r="N353" s="3">
        <v>33879504.520000003</v>
      </c>
      <c r="O353" s="3">
        <v>10045504.860000003</v>
      </c>
      <c r="P353" s="3">
        <v>10003224.860000001</v>
      </c>
      <c r="Q353" s="3">
        <f>P353*Deflator!$E$19</f>
        <v>10324505.238826128</v>
      </c>
      <c r="R353" s="3">
        <v>5578953.4300000025</v>
      </c>
      <c r="S353" s="3">
        <f>R353*Deflator!$E$19</f>
        <v>5758136.4731215304</v>
      </c>
      <c r="T353" s="3">
        <v>15582178.290000003</v>
      </c>
      <c r="U353" s="3">
        <f>T353*Deflator!$E$19</f>
        <v>16082641.711947657</v>
      </c>
    </row>
    <row r="354" spans="1:21" ht="13.5" x14ac:dyDescent="0.25">
      <c r="A354" s="2" t="s">
        <v>21</v>
      </c>
      <c r="B354" s="2" t="s">
        <v>92</v>
      </c>
      <c r="C354" s="2" t="s">
        <v>176</v>
      </c>
      <c r="D354" s="2" t="s">
        <v>16</v>
      </c>
      <c r="E354" s="2" t="s">
        <v>93</v>
      </c>
      <c r="F354" s="2" t="s">
        <v>94</v>
      </c>
      <c r="G354" s="2" t="s">
        <v>30</v>
      </c>
      <c r="H354" s="3">
        <v>5150000</v>
      </c>
      <c r="I354" s="3">
        <f>H354*Deflator!$E$19</f>
        <v>5315406.0539587382</v>
      </c>
      <c r="J354" s="3">
        <v>4830999.9999999991</v>
      </c>
      <c r="K354" s="3">
        <f>J354*Deflator!$E$19</f>
        <v>4986160.5139174098</v>
      </c>
      <c r="L354" s="3">
        <v>3831000</v>
      </c>
      <c r="M354" s="3">
        <f>L354*Deflator!$E$19</f>
        <v>3954042.8335370733</v>
      </c>
      <c r="N354" s="3">
        <v>1058988.2300000002</v>
      </c>
      <c r="O354" s="3">
        <v>658989.06000000006</v>
      </c>
      <c r="P354" s="3">
        <v>658989.06000000006</v>
      </c>
      <c r="Q354" s="3">
        <f>P354*Deflator!$E$19</f>
        <v>680154.26000321913</v>
      </c>
      <c r="R354" s="3">
        <v>692845.08999999985</v>
      </c>
      <c r="S354" s="3">
        <f>R354*Deflator!$E$19</f>
        <v>715097.66715370608</v>
      </c>
      <c r="T354" s="3">
        <v>1351834.15</v>
      </c>
      <c r="U354" s="3">
        <f>T354*Deflator!$E$19</f>
        <v>1395251.9271569252</v>
      </c>
    </row>
    <row r="355" spans="1:21" ht="13.5" x14ac:dyDescent="0.25">
      <c r="A355" s="2" t="s">
        <v>21</v>
      </c>
      <c r="B355" s="2" t="s">
        <v>95</v>
      </c>
      <c r="C355" s="2" t="s">
        <v>176</v>
      </c>
      <c r="D355" s="2" t="s">
        <v>16</v>
      </c>
      <c r="E355" s="2" t="s">
        <v>17</v>
      </c>
      <c r="F355" s="2" t="s">
        <v>18</v>
      </c>
      <c r="G355" s="2" t="s">
        <v>30</v>
      </c>
      <c r="H355" s="3">
        <v>13000000</v>
      </c>
      <c r="I355" s="3">
        <f>H355*Deflator!$E$19</f>
        <v>13417529.844944388</v>
      </c>
      <c r="J355" s="3">
        <v>12780000</v>
      </c>
      <c r="K355" s="3">
        <f>J355*Deflator!$E$19</f>
        <v>13190463.955260715</v>
      </c>
      <c r="L355" s="3">
        <v>12021745</v>
      </c>
      <c r="M355" s="3">
        <f>L355*Deflator!$E$19</f>
        <v>12407855.563523922</v>
      </c>
      <c r="N355" s="3">
        <v>12019883.060000001</v>
      </c>
      <c r="O355" s="3">
        <v>12000000</v>
      </c>
      <c r="P355" s="3">
        <v>12000000</v>
      </c>
      <c r="Q355" s="3">
        <f>P355*Deflator!$E$19</f>
        <v>12385412.164564051</v>
      </c>
      <c r="R355" s="3">
        <v>3290190.25</v>
      </c>
      <c r="S355" s="3">
        <f>R355*Deflator!$E$19</f>
        <v>3395863.5288400031</v>
      </c>
      <c r="T355" s="3">
        <v>15290190.25</v>
      </c>
      <c r="U355" s="3">
        <f>T355*Deflator!$E$19</f>
        <v>15781275.693404054</v>
      </c>
    </row>
    <row r="356" spans="1:21" ht="13.5" x14ac:dyDescent="0.25">
      <c r="A356" s="2" t="s">
        <v>21</v>
      </c>
      <c r="B356" s="2" t="s">
        <v>96</v>
      </c>
      <c r="C356" s="2" t="s">
        <v>176</v>
      </c>
      <c r="D356" s="2" t="s">
        <v>16</v>
      </c>
      <c r="E356" s="2" t="s">
        <v>17</v>
      </c>
      <c r="F356" s="2" t="s">
        <v>18</v>
      </c>
      <c r="G356" s="2" t="s">
        <v>30</v>
      </c>
      <c r="H356" s="3">
        <v>117000000</v>
      </c>
      <c r="I356" s="3">
        <f>H356*Deflator!$E$19</f>
        <v>120757768.60449949</v>
      </c>
      <c r="J356" s="3">
        <v>105872600</v>
      </c>
      <c r="K356" s="3">
        <f>J356*Deflator!$E$19</f>
        <v>109272982.32783532</v>
      </c>
      <c r="L356" s="3">
        <v>105872600</v>
      </c>
      <c r="M356" s="3">
        <f>L356*Deflator!$E$19</f>
        <v>109272982.32783532</v>
      </c>
      <c r="N356" s="3">
        <v>43576441.269999996</v>
      </c>
      <c r="O356" s="3">
        <v>13649820.060000001</v>
      </c>
      <c r="P356" s="3">
        <v>5013008.37</v>
      </c>
      <c r="Q356" s="3">
        <f>P356*Deflator!$E$19</f>
        <v>5174014.5705716172</v>
      </c>
      <c r="R356" s="3">
        <v>63169210.469999999</v>
      </c>
      <c r="S356" s="3">
        <f>R356*Deflator!$E$19</f>
        <v>65198058.981753729</v>
      </c>
      <c r="T356" s="3">
        <v>68182218.840000004</v>
      </c>
      <c r="U356" s="3">
        <f>T356*Deflator!$E$19</f>
        <v>70372073.552325353</v>
      </c>
    </row>
    <row r="357" spans="1:21" ht="13.5" x14ac:dyDescent="0.25">
      <c r="A357" s="2" t="s">
        <v>21</v>
      </c>
      <c r="B357" s="2" t="s">
        <v>97</v>
      </c>
      <c r="C357" s="2" t="s">
        <v>176</v>
      </c>
      <c r="D357" s="2" t="s">
        <v>16</v>
      </c>
      <c r="E357" s="2" t="s">
        <v>28</v>
      </c>
      <c r="F357" s="2" t="s">
        <v>29</v>
      </c>
      <c r="G357" s="2" t="s">
        <v>30</v>
      </c>
      <c r="H357" s="3">
        <v>8000000</v>
      </c>
      <c r="I357" s="3">
        <f>H357*Deflator!$E$19</f>
        <v>8256941.4430427002</v>
      </c>
      <c r="J357" s="3">
        <v>8279999.9999999981</v>
      </c>
      <c r="K357" s="3">
        <f>J357*Deflator!$E$19</f>
        <v>8545934.3935491927</v>
      </c>
      <c r="L357" s="3">
        <v>8279999.9999999981</v>
      </c>
      <c r="M357" s="3">
        <f>L357*Deflator!$E$19</f>
        <v>8545934.3935491927</v>
      </c>
      <c r="N357" s="3">
        <v>8280000.0000000028</v>
      </c>
      <c r="O357" s="3">
        <v>7403108.6599999992</v>
      </c>
      <c r="P357" s="3">
        <v>6873799.410000002</v>
      </c>
      <c r="Q357" s="3">
        <f>P357*Deflator!$E$19</f>
        <v>7094569.9024489354</v>
      </c>
      <c r="R357" s="3">
        <v>358952.97</v>
      </c>
      <c r="S357" s="3">
        <f>R357*Deflator!$E$19</f>
        <v>370481.70676203287</v>
      </c>
      <c r="T357" s="3">
        <v>7232752.3800000027</v>
      </c>
      <c r="U357" s="3">
        <f>T357*Deflator!$E$19</f>
        <v>7465051.6092109689</v>
      </c>
    </row>
    <row r="358" spans="1:21" ht="13.5" x14ac:dyDescent="0.25">
      <c r="A358" s="2" t="s">
        <v>21</v>
      </c>
      <c r="B358" s="2" t="s">
        <v>98</v>
      </c>
      <c r="C358" s="2" t="s">
        <v>176</v>
      </c>
      <c r="D358" s="2" t="s">
        <v>16</v>
      </c>
      <c r="E358" s="2" t="s">
        <v>17</v>
      </c>
      <c r="F358" s="2" t="s">
        <v>18</v>
      </c>
      <c r="G358" s="2" t="s">
        <v>30</v>
      </c>
      <c r="H358" s="3">
        <v>70000000</v>
      </c>
      <c r="I358" s="3">
        <f>H358*Deflator!$E$19</f>
        <v>72248237.626623631</v>
      </c>
      <c r="J358" s="3">
        <v>68900000</v>
      </c>
      <c r="K358" s="3">
        <f>J358*Deflator!$E$19</f>
        <v>71112908.178205252</v>
      </c>
      <c r="L358" s="3">
        <v>68899999.99999997</v>
      </c>
      <c r="M358" s="3">
        <f>L358*Deflator!$E$19</f>
        <v>71112908.178205222</v>
      </c>
      <c r="N358" s="3">
        <v>68346235.520000041</v>
      </c>
      <c r="O358" s="3">
        <v>48370177.560000017</v>
      </c>
      <c r="P358" s="3">
        <v>48324703.06000001</v>
      </c>
      <c r="Q358" s="3">
        <f>P358*Deflator!$E$19</f>
        <v>49876780.427355811</v>
      </c>
      <c r="R358" s="3">
        <v>18643352.120000016</v>
      </c>
      <c r="S358" s="3">
        <f>R358*Deflator!$E$19</f>
        <v>19242133.344608266</v>
      </c>
      <c r="T358" s="3">
        <v>66968055.180000022</v>
      </c>
      <c r="U358" s="3">
        <f>T358*Deflator!$E$19</f>
        <v>69118913.771964073</v>
      </c>
    </row>
    <row r="359" spans="1:21" ht="13.5" x14ac:dyDescent="0.25">
      <c r="A359" s="2" t="s">
        <v>21</v>
      </c>
      <c r="B359" s="2" t="s">
        <v>99</v>
      </c>
      <c r="C359" s="2" t="s">
        <v>176</v>
      </c>
      <c r="D359" s="2" t="s">
        <v>100</v>
      </c>
      <c r="E359" s="2" t="s">
        <v>101</v>
      </c>
      <c r="F359" s="2" t="s">
        <v>104</v>
      </c>
      <c r="G359" s="2" t="s">
        <v>103</v>
      </c>
      <c r="H359" s="3">
        <v>0</v>
      </c>
      <c r="I359" s="3">
        <f>H359*Deflator!$E$19</f>
        <v>0</v>
      </c>
      <c r="J359" s="3">
        <v>0</v>
      </c>
      <c r="K359" s="3">
        <f>J359*Deflator!$E$19</f>
        <v>0</v>
      </c>
      <c r="L359" s="3">
        <v>0</v>
      </c>
      <c r="M359" s="3">
        <f>L359*Deflator!$E$19</f>
        <v>0</v>
      </c>
      <c r="N359" s="3">
        <v>0</v>
      </c>
      <c r="O359" s="3">
        <v>0</v>
      </c>
      <c r="P359" s="3">
        <v>0</v>
      </c>
      <c r="Q359" s="3">
        <f>P359*Deflator!$E$19</f>
        <v>0</v>
      </c>
      <c r="R359" s="3">
        <v>3000</v>
      </c>
      <c r="S359" s="3">
        <f>R359*Deflator!$E$19</f>
        <v>3096.3530411410129</v>
      </c>
      <c r="T359" s="3">
        <v>3000</v>
      </c>
      <c r="U359" s="3">
        <f>T359*Deflator!$E$19</f>
        <v>3096.3530411410129</v>
      </c>
    </row>
    <row r="360" spans="1:21" ht="13.5" x14ac:dyDescent="0.25">
      <c r="A360" s="2" t="s">
        <v>21</v>
      </c>
      <c r="B360" s="2" t="s">
        <v>132</v>
      </c>
      <c r="C360" s="2" t="s">
        <v>176</v>
      </c>
      <c r="D360" s="2" t="s">
        <v>16</v>
      </c>
      <c r="E360" s="2" t="s">
        <v>28</v>
      </c>
      <c r="F360" s="2" t="s">
        <v>29</v>
      </c>
      <c r="G360" s="2" t="s">
        <v>30</v>
      </c>
      <c r="H360" s="3">
        <v>0</v>
      </c>
      <c r="I360" s="3">
        <f>H360*Deflator!$E$19</f>
        <v>0</v>
      </c>
      <c r="J360" s="3">
        <v>0</v>
      </c>
      <c r="K360" s="3">
        <f>J360*Deflator!$E$19</f>
        <v>0</v>
      </c>
      <c r="L360" s="3">
        <v>0</v>
      </c>
      <c r="M360" s="3">
        <f>L360*Deflator!$E$19</f>
        <v>0</v>
      </c>
      <c r="N360" s="3">
        <v>0</v>
      </c>
      <c r="O360" s="3">
        <v>0</v>
      </c>
      <c r="P360" s="3">
        <v>0</v>
      </c>
      <c r="Q360" s="3">
        <f>P360*Deflator!$E$19</f>
        <v>0</v>
      </c>
      <c r="R360" s="3">
        <v>10373</v>
      </c>
      <c r="S360" s="3">
        <f>R360*Deflator!$E$19</f>
        <v>10706.156698585242</v>
      </c>
      <c r="T360" s="3">
        <v>10373</v>
      </c>
      <c r="U360" s="3">
        <f>T360*Deflator!$E$19</f>
        <v>10706.156698585242</v>
      </c>
    </row>
    <row r="361" spans="1:21" ht="13.5" x14ac:dyDescent="0.25">
      <c r="A361" s="2" t="s">
        <v>21</v>
      </c>
      <c r="B361" s="2" t="s">
        <v>138</v>
      </c>
      <c r="C361" s="2" t="s">
        <v>176</v>
      </c>
      <c r="D361" s="2" t="s">
        <v>100</v>
      </c>
      <c r="E361" s="2" t="s">
        <v>109</v>
      </c>
      <c r="F361" s="2" t="s">
        <v>110</v>
      </c>
      <c r="G361" s="2" t="s">
        <v>103</v>
      </c>
      <c r="H361" s="3">
        <v>103987256</v>
      </c>
      <c r="I361" s="3">
        <f>H361*Deflator!$E$19</f>
        <v>107327085.45183635</v>
      </c>
      <c r="J361" s="3">
        <v>103987256.00000001</v>
      </c>
      <c r="K361" s="3">
        <f>J361*Deflator!$E$19</f>
        <v>107327085.45183636</v>
      </c>
      <c r="L361" s="3">
        <v>103987256.00000001</v>
      </c>
      <c r="M361" s="3">
        <f>L361*Deflator!$E$19</f>
        <v>107327085.45183636</v>
      </c>
      <c r="N361" s="3">
        <v>102567756.72000019</v>
      </c>
      <c r="O361" s="3">
        <v>89675593.510000035</v>
      </c>
      <c r="P361" s="3">
        <v>83626155.850000098</v>
      </c>
      <c r="Q361" s="3">
        <f>P361*Deflator!$E$19</f>
        <v>86312033.995026693</v>
      </c>
      <c r="R361" s="3">
        <v>19308977.920000017</v>
      </c>
      <c r="S361" s="3">
        <f>R361*Deflator!$E$19</f>
        <v>19929137.501305573</v>
      </c>
      <c r="T361" s="3">
        <v>102935133.77000012</v>
      </c>
      <c r="U361" s="3">
        <f>T361*Deflator!$E$19</f>
        <v>106241171.49633227</v>
      </c>
    </row>
    <row r="362" spans="1:21" ht="13.5" x14ac:dyDescent="0.25">
      <c r="A362" s="2" t="s">
        <v>21</v>
      </c>
      <c r="B362" s="2" t="s">
        <v>141</v>
      </c>
      <c r="C362" s="2" t="s">
        <v>176</v>
      </c>
      <c r="D362" s="2" t="s">
        <v>16</v>
      </c>
      <c r="E362" s="2" t="s">
        <v>28</v>
      </c>
      <c r="F362" s="2" t="s">
        <v>29</v>
      </c>
      <c r="G362" s="2" t="s">
        <v>30</v>
      </c>
      <c r="H362" s="3">
        <v>40000000</v>
      </c>
      <c r="I362" s="3">
        <f>H362*Deflator!$E$19</f>
        <v>41284707.2152135</v>
      </c>
      <c r="J362" s="3">
        <v>40000000</v>
      </c>
      <c r="K362" s="3">
        <f>J362*Deflator!$E$19</f>
        <v>41284707.2152135</v>
      </c>
      <c r="L362" s="3">
        <v>47999401</v>
      </c>
      <c r="M362" s="3">
        <f>L362*Deflator!$E$19</f>
        <v>49541030.419765659</v>
      </c>
      <c r="N362" s="3">
        <v>47999390.999999993</v>
      </c>
      <c r="O362" s="3">
        <v>34470444.039999992</v>
      </c>
      <c r="P362" s="3">
        <v>34399243.960000008</v>
      </c>
      <c r="Q362" s="3">
        <f>P362*Deflator!$E$19</f>
        <v>35504067.88283255</v>
      </c>
      <c r="R362" s="3">
        <v>25724620.519999992</v>
      </c>
      <c r="S362" s="3">
        <f>R362*Deflator!$E$19</f>
        <v>26550835.659766827</v>
      </c>
      <c r="T362" s="3">
        <v>60123864.480000004</v>
      </c>
      <c r="U362" s="3">
        <f>T362*Deflator!$E$19</f>
        <v>62054903.542599373</v>
      </c>
    </row>
    <row r="363" spans="1:21" ht="13.5" x14ac:dyDescent="0.25">
      <c r="A363" s="2" t="s">
        <v>21</v>
      </c>
      <c r="B363" s="2" t="s">
        <v>141</v>
      </c>
      <c r="C363" s="2" t="s">
        <v>176</v>
      </c>
      <c r="D363" s="2" t="s">
        <v>33</v>
      </c>
      <c r="E363" s="2" t="s">
        <v>125</v>
      </c>
      <c r="F363" s="2" t="s">
        <v>126</v>
      </c>
      <c r="G363" s="2" t="s">
        <v>108</v>
      </c>
      <c r="H363" s="3">
        <v>0</v>
      </c>
      <c r="I363" s="3">
        <f>H363*Deflator!$E$19</f>
        <v>0</v>
      </c>
      <c r="J363" s="3">
        <v>0</v>
      </c>
      <c r="K363" s="3">
        <f>J363*Deflator!$E$19</f>
        <v>0</v>
      </c>
      <c r="L363" s="3">
        <v>0</v>
      </c>
      <c r="M363" s="3">
        <f>L363*Deflator!$E$19</f>
        <v>0</v>
      </c>
      <c r="N363" s="3">
        <v>0</v>
      </c>
      <c r="O363" s="3">
        <v>0</v>
      </c>
      <c r="P363" s="3">
        <v>0</v>
      </c>
      <c r="Q363" s="3">
        <f>P363*Deflator!$E$19</f>
        <v>0</v>
      </c>
      <c r="R363" s="3">
        <v>2152957.0699999994</v>
      </c>
      <c r="S363" s="3">
        <f>R363*Deflator!$E$19</f>
        <v>2222105.0570468474</v>
      </c>
      <c r="T363" s="3">
        <v>2152957.0699999994</v>
      </c>
      <c r="U363" s="3">
        <f>T363*Deflator!$E$19</f>
        <v>2222105.0570468474</v>
      </c>
    </row>
    <row r="364" spans="1:21" ht="13.5" x14ac:dyDescent="0.25">
      <c r="A364" s="2" t="s">
        <v>21</v>
      </c>
      <c r="B364" s="2" t="s">
        <v>141</v>
      </c>
      <c r="C364" s="2" t="s">
        <v>176</v>
      </c>
      <c r="D364" s="2" t="s">
        <v>33</v>
      </c>
      <c r="E364" s="2" t="s">
        <v>144</v>
      </c>
      <c r="F364" s="2" t="s">
        <v>145</v>
      </c>
      <c r="G364" s="2" t="s">
        <v>108</v>
      </c>
      <c r="H364" s="3">
        <v>1989514</v>
      </c>
      <c r="I364" s="3">
        <f>H364*Deflator!$E$19</f>
        <v>2053412.574764207</v>
      </c>
      <c r="J364" s="3">
        <v>1989514</v>
      </c>
      <c r="K364" s="3">
        <f>J364*Deflator!$E$19</f>
        <v>2053412.574764207</v>
      </c>
      <c r="L364" s="3">
        <v>1989514</v>
      </c>
      <c r="M364" s="3">
        <f>L364*Deflator!$E$19</f>
        <v>2053412.574764207</v>
      </c>
      <c r="N364" s="3">
        <v>1988828.4500000004</v>
      </c>
      <c r="O364" s="3">
        <v>1014712.7600000001</v>
      </c>
      <c r="P364" s="3">
        <v>988212.76</v>
      </c>
      <c r="Q364" s="3">
        <f>P364*Deflator!$E$19</f>
        <v>1019951.8615734512</v>
      </c>
      <c r="R364" s="3">
        <v>151575</v>
      </c>
      <c r="S364" s="3">
        <f>R364*Deflator!$E$19</f>
        <v>156443.23740364966</v>
      </c>
      <c r="T364" s="3">
        <v>1139787.76</v>
      </c>
      <c r="U364" s="3">
        <f>T364*Deflator!$E$19</f>
        <v>1176395.098977101</v>
      </c>
    </row>
    <row r="365" spans="1:21" ht="13.5" x14ac:dyDescent="0.25">
      <c r="A365" s="2" t="s">
        <v>21</v>
      </c>
      <c r="B365" s="2" t="s">
        <v>141</v>
      </c>
      <c r="C365" s="2" t="s">
        <v>176</v>
      </c>
      <c r="D365" s="2" t="s">
        <v>33</v>
      </c>
      <c r="E365" s="2" t="s">
        <v>146</v>
      </c>
      <c r="F365" s="2" t="s">
        <v>147</v>
      </c>
      <c r="G365" s="2" t="s">
        <v>108</v>
      </c>
      <c r="H365" s="3">
        <v>0</v>
      </c>
      <c r="I365" s="3">
        <f>H365*Deflator!$E$19</f>
        <v>0</v>
      </c>
      <c r="J365" s="3">
        <v>0</v>
      </c>
      <c r="K365" s="3">
        <f>J365*Deflator!$E$19</f>
        <v>0</v>
      </c>
      <c r="L365" s="3">
        <v>0</v>
      </c>
      <c r="M365" s="3">
        <f>L365*Deflator!$E$19</f>
        <v>0</v>
      </c>
      <c r="N365" s="3">
        <v>0</v>
      </c>
      <c r="O365" s="3">
        <v>0</v>
      </c>
      <c r="P365" s="3">
        <v>0</v>
      </c>
      <c r="Q365" s="3">
        <f>P365*Deflator!$E$19</f>
        <v>0</v>
      </c>
      <c r="R365" s="3">
        <v>184311.63999999998</v>
      </c>
      <c r="S365" s="3">
        <f>R365*Deflator!$E$19</f>
        <v>190231.30234389583</v>
      </c>
      <c r="T365" s="3">
        <v>184311.63999999998</v>
      </c>
      <c r="U365" s="3">
        <f>T365*Deflator!$E$19</f>
        <v>190231.30234389583</v>
      </c>
    </row>
    <row r="366" spans="1:21" ht="13.5" x14ac:dyDescent="0.25">
      <c r="A366" s="2" t="s">
        <v>21</v>
      </c>
      <c r="B366" s="2" t="s">
        <v>148</v>
      </c>
      <c r="C366" s="2" t="s">
        <v>176</v>
      </c>
      <c r="D366" s="2" t="s">
        <v>100</v>
      </c>
      <c r="E366" s="2" t="s">
        <v>127</v>
      </c>
      <c r="F366" s="2" t="s">
        <v>128</v>
      </c>
      <c r="G366" s="2" t="s">
        <v>103</v>
      </c>
      <c r="H366" s="3">
        <v>13981360</v>
      </c>
      <c r="I366" s="3">
        <f>H366*Deflator!$E$19</f>
        <v>14430408.851762436</v>
      </c>
      <c r="J366" s="3">
        <v>13981360</v>
      </c>
      <c r="K366" s="3">
        <f>J366*Deflator!$E$19</f>
        <v>14430408.851762436</v>
      </c>
      <c r="L366" s="3">
        <v>13969329</v>
      </c>
      <c r="M366" s="3">
        <f>L366*Deflator!$E$19</f>
        <v>14417991.443949781</v>
      </c>
      <c r="N366" s="3">
        <v>13969328.999999998</v>
      </c>
      <c r="O366" s="3">
        <v>10156045.859999999</v>
      </c>
      <c r="P366" s="3">
        <v>10067197.450000001</v>
      </c>
      <c r="Q366" s="3">
        <f>P366*Deflator!$E$19</f>
        <v>10390532.48002485</v>
      </c>
      <c r="R366" s="3">
        <v>2710971.7800000003</v>
      </c>
      <c r="S366" s="3">
        <f>R366*Deflator!$E$19</f>
        <v>2798041.9051501551</v>
      </c>
      <c r="T366" s="3">
        <v>12778169.23</v>
      </c>
      <c r="U366" s="3">
        <f>T366*Deflator!$E$19</f>
        <v>13188574.385175005</v>
      </c>
    </row>
    <row r="367" spans="1:21" ht="13.5" x14ac:dyDescent="0.25">
      <c r="A367" s="2" t="s">
        <v>21</v>
      </c>
      <c r="B367" s="2" t="s">
        <v>155</v>
      </c>
      <c r="C367" s="2" t="s">
        <v>176</v>
      </c>
      <c r="D367" s="2" t="s">
        <v>16</v>
      </c>
      <c r="E367" s="2" t="s">
        <v>17</v>
      </c>
      <c r="F367" s="2" t="s">
        <v>18</v>
      </c>
      <c r="G367" s="2" t="s">
        <v>30</v>
      </c>
      <c r="H367" s="3">
        <v>82000000</v>
      </c>
      <c r="I367" s="3">
        <f>H367*Deflator!$E$19</f>
        <v>84633649.791187689</v>
      </c>
      <c r="J367" s="3">
        <v>79180000</v>
      </c>
      <c r="K367" s="3">
        <f>J367*Deflator!$E$19</f>
        <v>81723077.932515129</v>
      </c>
      <c r="L367" s="3">
        <v>70238255</v>
      </c>
      <c r="M367" s="3">
        <f>L367*Deflator!$E$19</f>
        <v>72494144.824562654</v>
      </c>
      <c r="N367" s="3">
        <v>70228974.479999989</v>
      </c>
      <c r="O367" s="3">
        <v>36226943.25</v>
      </c>
      <c r="P367" s="3">
        <v>23874037.970000006</v>
      </c>
      <c r="Q367" s="3">
        <f>P367*Deflator!$E$19</f>
        <v>24640816.69090851</v>
      </c>
      <c r="R367" s="3">
        <v>47451235.70000001</v>
      </c>
      <c r="S367" s="3">
        <f>R367*Deflator!$E$19</f>
        <v>48975259.321864672</v>
      </c>
      <c r="T367" s="3">
        <v>71325273.670000017</v>
      </c>
      <c r="U367" s="3">
        <f>T367*Deflator!$E$19</f>
        <v>73616076.012773186</v>
      </c>
    </row>
    <row r="368" spans="1:21" ht="13.5" x14ac:dyDescent="0.25">
      <c r="A368" s="2" t="s">
        <v>21</v>
      </c>
      <c r="B368" s="2" t="s">
        <v>161</v>
      </c>
      <c r="C368" s="2" t="s">
        <v>175</v>
      </c>
      <c r="D368" s="2" t="s">
        <v>16</v>
      </c>
      <c r="E368" s="2" t="s">
        <v>28</v>
      </c>
      <c r="F368" s="2" t="s">
        <v>29</v>
      </c>
      <c r="G368" s="2" t="s">
        <v>30</v>
      </c>
      <c r="H368" s="3">
        <v>80000000</v>
      </c>
      <c r="I368" s="3">
        <f>H368*Deflator!$E$19</f>
        <v>82569414.430427</v>
      </c>
      <c r="J368" s="3">
        <v>82550000.00000006</v>
      </c>
      <c r="K368" s="3">
        <f>J368*Deflator!$E$19</f>
        <v>85201314.515396923</v>
      </c>
      <c r="L368" s="3">
        <v>81135266.00000003</v>
      </c>
      <c r="M368" s="3">
        <f>L368*Deflator!$E$19</f>
        <v>83741142.540961698</v>
      </c>
      <c r="N368" s="3">
        <v>80815493.579999968</v>
      </c>
      <c r="O368" s="3">
        <v>59618583.85999997</v>
      </c>
      <c r="P368" s="3">
        <v>59265490.180000007</v>
      </c>
      <c r="Q368" s="3">
        <f>P368*Deflator!$E$19</f>
        <v>61168960.251185283</v>
      </c>
      <c r="R368" s="3">
        <v>20889435.080000006</v>
      </c>
      <c r="S368" s="3">
        <f>R368*Deflator!$E$19</f>
        <v>21560355.279225256</v>
      </c>
      <c r="T368" s="3">
        <v>80154925.260000005</v>
      </c>
      <c r="U368" s="3">
        <f>T368*Deflator!$E$19</f>
        <v>82729315.530410528</v>
      </c>
    </row>
    <row r="369" spans="1:21" ht="13.5" x14ac:dyDescent="0.25">
      <c r="A369" s="2" t="s">
        <v>21</v>
      </c>
      <c r="B369" s="2" t="s">
        <v>164</v>
      </c>
      <c r="C369" s="2" t="s">
        <v>175</v>
      </c>
      <c r="D369" s="2" t="s">
        <v>16</v>
      </c>
      <c r="E369" s="2" t="s">
        <v>28</v>
      </c>
      <c r="F369" s="2" t="s">
        <v>29</v>
      </c>
      <c r="G369" s="2" t="s">
        <v>30</v>
      </c>
      <c r="H369" s="3">
        <v>0</v>
      </c>
      <c r="I369" s="3">
        <f>H369*Deflator!$E$19</f>
        <v>0</v>
      </c>
      <c r="J369" s="3">
        <v>0</v>
      </c>
      <c r="K369" s="3">
        <f>J369*Deflator!$E$19</f>
        <v>0</v>
      </c>
      <c r="L369" s="3">
        <v>0</v>
      </c>
      <c r="M369" s="3">
        <f>L369*Deflator!$E$19</f>
        <v>0</v>
      </c>
      <c r="N369" s="3">
        <v>0</v>
      </c>
      <c r="O369" s="3">
        <v>0</v>
      </c>
      <c r="P369" s="3">
        <v>0</v>
      </c>
      <c r="Q369" s="3">
        <f>P369*Deflator!$E$19</f>
        <v>0</v>
      </c>
      <c r="R369" s="3">
        <v>0</v>
      </c>
      <c r="S369" s="3">
        <f>R369*Deflator!$E$19</f>
        <v>0</v>
      </c>
      <c r="T369" s="3">
        <v>0</v>
      </c>
      <c r="U369" s="3">
        <f>T369*Deflator!$E$19</f>
        <v>0</v>
      </c>
    </row>
    <row r="370" spans="1:21" ht="13.5" x14ac:dyDescent="0.25">
      <c r="A370" s="2" t="s">
        <v>21</v>
      </c>
      <c r="B370" s="2" t="s">
        <v>168</v>
      </c>
      <c r="C370" s="2" t="s">
        <v>176</v>
      </c>
      <c r="D370" s="2" t="s">
        <v>16</v>
      </c>
      <c r="E370" s="2" t="s">
        <v>28</v>
      </c>
      <c r="F370" s="2" t="s">
        <v>29</v>
      </c>
      <c r="G370" s="2" t="s">
        <v>30</v>
      </c>
      <c r="H370" s="3">
        <v>100000000</v>
      </c>
      <c r="I370" s="3">
        <f>H370*Deflator!$E$19</f>
        <v>103211768.03803375</v>
      </c>
      <c r="J370" s="3">
        <v>101884221.00000001</v>
      </c>
      <c r="K370" s="3">
        <f>J370*Deflator!$E$19</f>
        <v>105156505.84587769</v>
      </c>
      <c r="L370" s="3">
        <v>103684221.00000001</v>
      </c>
      <c r="M370" s="3">
        <f>L370*Deflator!$E$19</f>
        <v>107014317.6705623</v>
      </c>
      <c r="N370" s="3">
        <v>103682197.81999999</v>
      </c>
      <c r="O370" s="3">
        <v>91241329.699999899</v>
      </c>
      <c r="P370" s="3">
        <v>91140816.98999995</v>
      </c>
      <c r="Q370" s="3">
        <f>P370*Deflator!$E$19</f>
        <v>94068048.619687602</v>
      </c>
      <c r="R370" s="3">
        <v>5915092.6900000013</v>
      </c>
      <c r="S370" s="3">
        <f>R370*Deflator!$E$19</f>
        <v>6105071.7464374928</v>
      </c>
      <c r="T370" s="3">
        <v>97055909.680000022</v>
      </c>
      <c r="U370" s="3">
        <f>T370*Deflator!$E$19</f>
        <v>100173120.36612518</v>
      </c>
    </row>
    <row r="371" spans="1:21" ht="13.5" x14ac:dyDescent="0.25">
      <c r="A371" s="2" t="s">
        <v>21</v>
      </c>
      <c r="B371" s="2" t="s">
        <v>169</v>
      </c>
      <c r="C371" s="2" t="s">
        <v>176</v>
      </c>
      <c r="D371" s="2" t="s">
        <v>16</v>
      </c>
      <c r="E371" s="2" t="s">
        <v>28</v>
      </c>
      <c r="F371" s="2" t="s">
        <v>29</v>
      </c>
      <c r="G371" s="2" t="s">
        <v>30</v>
      </c>
      <c r="H371" s="3">
        <v>156500000</v>
      </c>
      <c r="I371" s="3">
        <f>H371*Deflator!$E$19</f>
        <v>161526416.97952282</v>
      </c>
      <c r="J371" s="3">
        <v>168810773.99999994</v>
      </c>
      <c r="K371" s="3">
        <f>J371*Deflator!$E$19</f>
        <v>174232584.48408934</v>
      </c>
      <c r="L371" s="3">
        <v>228461824.00000006</v>
      </c>
      <c r="M371" s="3">
        <f>L371*Deflator!$E$19</f>
        <v>235799487.84234101</v>
      </c>
      <c r="N371" s="3">
        <v>224279281.09999976</v>
      </c>
      <c r="O371" s="3">
        <v>179498429.13999975</v>
      </c>
      <c r="P371" s="3">
        <v>177145496.74999952</v>
      </c>
      <c r="Q371" s="3">
        <f>P371*Deflator!$E$19</f>
        <v>182834999.19543213</v>
      </c>
      <c r="R371" s="3">
        <v>53492287.350000009</v>
      </c>
      <c r="S371" s="3">
        <f>R371*Deflator!$E$19</f>
        <v>55210335.537920482</v>
      </c>
      <c r="T371" s="3">
        <v>230637784.09999955</v>
      </c>
      <c r="U371" s="3">
        <f>T371*Deflator!$E$19</f>
        <v>238045334.73335263</v>
      </c>
    </row>
    <row r="372" spans="1:21" ht="13.5" x14ac:dyDescent="0.25">
      <c r="A372" s="2" t="s">
        <v>21</v>
      </c>
      <c r="B372" s="2" t="s">
        <v>172</v>
      </c>
      <c r="C372" s="2" t="s">
        <v>176</v>
      </c>
      <c r="D372" s="2" t="s">
        <v>16</v>
      </c>
      <c r="E372" s="2" t="s">
        <v>17</v>
      </c>
      <c r="F372" s="2" t="s">
        <v>18</v>
      </c>
      <c r="G372" s="2" t="s">
        <v>30</v>
      </c>
      <c r="H372" s="3">
        <v>53000000</v>
      </c>
      <c r="I372" s="3">
        <f>H372*Deflator!$E$19</f>
        <v>54702237.060157895</v>
      </c>
      <c r="J372" s="3">
        <v>48919000</v>
      </c>
      <c r="K372" s="3">
        <f>J372*Deflator!$E$19</f>
        <v>50490164.806525737</v>
      </c>
      <c r="L372" s="3">
        <v>48919000</v>
      </c>
      <c r="M372" s="3">
        <f>L372*Deflator!$E$19</f>
        <v>50490164.806525737</v>
      </c>
      <c r="N372" s="3">
        <v>40498238.319999993</v>
      </c>
      <c r="O372" s="3">
        <v>6261154.8499999996</v>
      </c>
      <c r="P372" s="3">
        <v>0</v>
      </c>
      <c r="Q372" s="3">
        <f>P372*Deflator!$E$19</f>
        <v>0</v>
      </c>
      <c r="R372" s="3">
        <v>22222681.139999997</v>
      </c>
      <c r="S372" s="3">
        <f>R372*Deflator!$E$19</f>
        <v>22936422.110048674</v>
      </c>
      <c r="T372" s="3">
        <v>22222681.139999997</v>
      </c>
      <c r="U372" s="3">
        <f>T372*Deflator!$E$19</f>
        <v>22936422.110048674</v>
      </c>
    </row>
    <row r="373" spans="1:21" ht="13.5" x14ac:dyDescent="0.25">
      <c r="A373" s="2" t="s">
        <v>21</v>
      </c>
      <c r="B373" s="2" t="s">
        <v>173</v>
      </c>
      <c r="C373" s="2" t="s">
        <v>176</v>
      </c>
      <c r="D373" s="2" t="s">
        <v>16</v>
      </c>
      <c r="E373" s="2" t="s">
        <v>17</v>
      </c>
      <c r="F373" s="2" t="s">
        <v>18</v>
      </c>
      <c r="G373" s="2" t="s">
        <v>30</v>
      </c>
      <c r="H373" s="3">
        <v>0</v>
      </c>
      <c r="I373" s="3">
        <f>H373*Deflator!$E$19</f>
        <v>0</v>
      </c>
      <c r="J373" s="3">
        <v>0</v>
      </c>
      <c r="K373" s="3">
        <f>J373*Deflator!$E$19</f>
        <v>0</v>
      </c>
      <c r="L373" s="3">
        <v>0</v>
      </c>
      <c r="M373" s="3">
        <f>L373*Deflator!$E$19</f>
        <v>0</v>
      </c>
      <c r="N373" s="3">
        <v>0</v>
      </c>
      <c r="O373" s="3">
        <v>0</v>
      </c>
      <c r="P373" s="3">
        <v>0</v>
      </c>
      <c r="Q373" s="3">
        <f>P373*Deflator!$E$19</f>
        <v>0</v>
      </c>
      <c r="R373" s="3">
        <v>0</v>
      </c>
      <c r="S373" s="3">
        <f>R373*Deflator!$E$19</f>
        <v>0</v>
      </c>
      <c r="T373" s="3">
        <v>0</v>
      </c>
      <c r="U373" s="3">
        <f>T373*Deflator!$E$19</f>
        <v>0</v>
      </c>
    </row>
    <row r="374" spans="1:21" ht="13.5" x14ac:dyDescent="0.25">
      <c r="A374" s="2" t="s">
        <v>22</v>
      </c>
      <c r="B374" s="2" t="s">
        <v>15</v>
      </c>
      <c r="C374" s="2" t="s">
        <v>176</v>
      </c>
      <c r="D374" s="2" t="s">
        <v>16</v>
      </c>
      <c r="E374" s="2" t="s">
        <v>17</v>
      </c>
      <c r="F374" s="2" t="s">
        <v>18</v>
      </c>
      <c r="G374" s="2" t="s">
        <v>19</v>
      </c>
      <c r="H374" s="3">
        <v>3360000</v>
      </c>
      <c r="I374" s="3">
        <f>H374*Deflator!$E$20</f>
        <v>3360000</v>
      </c>
      <c r="J374" s="3">
        <v>3249479</v>
      </c>
      <c r="K374" s="3">
        <f>J374*Deflator!$E$20</f>
        <v>3249479</v>
      </c>
      <c r="L374" s="3">
        <v>4611329</v>
      </c>
      <c r="M374" s="3">
        <f>L374*Deflator!$E$20</f>
        <v>4611329</v>
      </c>
      <c r="N374" s="3">
        <v>4611329</v>
      </c>
      <c r="O374" s="3">
        <v>4435056</v>
      </c>
      <c r="P374" s="3">
        <v>4435056</v>
      </c>
      <c r="Q374" s="3">
        <f>P374*Deflator!$E$20</f>
        <v>4435056</v>
      </c>
      <c r="R374" s="3">
        <v>0</v>
      </c>
      <c r="S374" s="3">
        <f>R374*Deflator!$E$20</f>
        <v>0</v>
      </c>
      <c r="T374" s="3">
        <v>4435056</v>
      </c>
      <c r="U374" s="3">
        <f>T374*Deflator!$E$20</f>
        <v>4435056</v>
      </c>
    </row>
    <row r="375" spans="1:21" ht="13.5" x14ac:dyDescent="0.25">
      <c r="A375" s="2" t="s">
        <v>22</v>
      </c>
      <c r="B375" s="2" t="s">
        <v>15</v>
      </c>
      <c r="C375" s="2" t="s">
        <v>176</v>
      </c>
      <c r="D375" s="2" t="s">
        <v>16</v>
      </c>
      <c r="E375" s="2" t="s">
        <v>17</v>
      </c>
      <c r="F375" s="2" t="s">
        <v>23</v>
      </c>
      <c r="G375" s="2" t="s">
        <v>19</v>
      </c>
      <c r="H375" s="3">
        <v>0</v>
      </c>
      <c r="I375" s="3">
        <f>H375*Deflator!$E$20</f>
        <v>0</v>
      </c>
      <c r="J375" s="3">
        <v>1390723</v>
      </c>
      <c r="K375" s="3">
        <f>J375*Deflator!$E$20</f>
        <v>1390723</v>
      </c>
      <c r="L375" s="3">
        <v>0</v>
      </c>
      <c r="M375" s="3">
        <f>L375*Deflator!$E$20</f>
        <v>0</v>
      </c>
      <c r="N375" s="3">
        <v>0</v>
      </c>
      <c r="O375" s="3">
        <v>0</v>
      </c>
      <c r="P375" s="3">
        <v>0</v>
      </c>
      <c r="Q375" s="3">
        <f>P375*Deflator!$E$20</f>
        <v>0</v>
      </c>
      <c r="R375" s="3">
        <v>0</v>
      </c>
      <c r="S375" s="3">
        <f>R375*Deflator!$E$20</f>
        <v>0</v>
      </c>
      <c r="T375" s="3">
        <v>0</v>
      </c>
      <c r="U375" s="3">
        <f>T375*Deflator!$E$20</f>
        <v>0</v>
      </c>
    </row>
    <row r="376" spans="1:21" ht="13.5" x14ac:dyDescent="0.25">
      <c r="A376" s="2" t="s">
        <v>22</v>
      </c>
      <c r="B376" s="2" t="s">
        <v>15</v>
      </c>
      <c r="C376" s="2" t="s">
        <v>176</v>
      </c>
      <c r="D376" s="2" t="s">
        <v>24</v>
      </c>
      <c r="E376" s="2" t="s">
        <v>25</v>
      </c>
      <c r="F376" s="2" t="s">
        <v>23</v>
      </c>
      <c r="G376" s="2" t="s">
        <v>19</v>
      </c>
      <c r="H376" s="3">
        <v>1440000</v>
      </c>
      <c r="I376" s="3">
        <f>H376*Deflator!$E$20</f>
        <v>1440000</v>
      </c>
      <c r="J376" s="3">
        <v>0</v>
      </c>
      <c r="K376" s="3">
        <f>J376*Deflator!$E$20</f>
        <v>0</v>
      </c>
      <c r="L376" s="3">
        <v>0</v>
      </c>
      <c r="M376" s="3">
        <f>L376*Deflator!$E$20</f>
        <v>0</v>
      </c>
      <c r="N376" s="3">
        <v>0</v>
      </c>
      <c r="O376" s="3">
        <v>0</v>
      </c>
      <c r="P376" s="3">
        <v>0</v>
      </c>
      <c r="Q376" s="3">
        <f>P376*Deflator!$E$20</f>
        <v>0</v>
      </c>
      <c r="R376" s="3">
        <v>0</v>
      </c>
      <c r="S376" s="3">
        <f>R376*Deflator!$E$20</f>
        <v>0</v>
      </c>
      <c r="T376" s="3">
        <v>0</v>
      </c>
      <c r="U376" s="3">
        <f>T376*Deflator!$E$20</f>
        <v>0</v>
      </c>
    </row>
    <row r="377" spans="1:21" ht="13.5" x14ac:dyDescent="0.25">
      <c r="A377" s="2" t="s">
        <v>22</v>
      </c>
      <c r="B377" s="2" t="s">
        <v>44</v>
      </c>
      <c r="C377" s="2" t="s">
        <v>176</v>
      </c>
      <c r="D377" s="2" t="s">
        <v>16</v>
      </c>
      <c r="E377" s="2" t="s">
        <v>28</v>
      </c>
      <c r="F377" s="2" t="s">
        <v>29</v>
      </c>
      <c r="G377" s="2" t="s">
        <v>30</v>
      </c>
      <c r="H377" s="3">
        <v>0</v>
      </c>
      <c r="I377" s="3">
        <f>H377*Deflator!$E$20</f>
        <v>0</v>
      </c>
      <c r="J377" s="3">
        <v>0</v>
      </c>
      <c r="K377" s="3">
        <f>J377*Deflator!$E$20</f>
        <v>0</v>
      </c>
      <c r="L377" s="3">
        <v>0</v>
      </c>
      <c r="M377" s="3">
        <f>L377*Deflator!$E$20</f>
        <v>0</v>
      </c>
      <c r="N377" s="3">
        <v>0</v>
      </c>
      <c r="O377" s="3">
        <v>0</v>
      </c>
      <c r="P377" s="3">
        <v>0</v>
      </c>
      <c r="Q377" s="3">
        <f>P377*Deflator!$E$20</f>
        <v>0</v>
      </c>
      <c r="R377" s="3">
        <v>509690.52</v>
      </c>
      <c r="S377" s="3">
        <f>R377*Deflator!$E$20</f>
        <v>509690.52</v>
      </c>
      <c r="T377" s="3">
        <v>509690.52</v>
      </c>
      <c r="U377" s="3">
        <f>T377*Deflator!$E$20</f>
        <v>509690.52</v>
      </c>
    </row>
    <row r="378" spans="1:21" ht="13.5" x14ac:dyDescent="0.25">
      <c r="A378" s="2" t="s">
        <v>22</v>
      </c>
      <c r="B378" s="2" t="s">
        <v>44</v>
      </c>
      <c r="C378" s="2" t="s">
        <v>176</v>
      </c>
      <c r="D378" s="2" t="s">
        <v>16</v>
      </c>
      <c r="E378" s="2" t="s">
        <v>17</v>
      </c>
      <c r="F378" s="2" t="s">
        <v>18</v>
      </c>
      <c r="G378" s="2" t="s">
        <v>30</v>
      </c>
      <c r="H378" s="3">
        <v>0</v>
      </c>
      <c r="I378" s="3">
        <f>H378*Deflator!$E$20</f>
        <v>0</v>
      </c>
      <c r="J378" s="3">
        <v>0</v>
      </c>
      <c r="K378" s="3">
        <f>J378*Deflator!$E$20</f>
        <v>0</v>
      </c>
      <c r="L378" s="3">
        <v>0</v>
      </c>
      <c r="M378" s="3">
        <f>L378*Deflator!$E$20</f>
        <v>0</v>
      </c>
      <c r="N378" s="3">
        <v>0</v>
      </c>
      <c r="O378" s="3">
        <v>0</v>
      </c>
      <c r="P378" s="3">
        <v>0</v>
      </c>
      <c r="Q378" s="3">
        <f>P378*Deflator!$E$20</f>
        <v>0</v>
      </c>
      <c r="R378" s="3">
        <v>3406407.27</v>
      </c>
      <c r="S378" s="3">
        <f>R378*Deflator!$E$20</f>
        <v>3406407.27</v>
      </c>
      <c r="T378" s="3">
        <v>3406407.27</v>
      </c>
      <c r="U378" s="3">
        <f>T378*Deflator!$E$20</f>
        <v>3406407.27</v>
      </c>
    </row>
    <row r="379" spans="1:21" ht="13.5" x14ac:dyDescent="0.25">
      <c r="A379" s="2" t="s">
        <v>22</v>
      </c>
      <c r="B379" s="2" t="s">
        <v>55</v>
      </c>
      <c r="C379" s="2" t="s">
        <v>175</v>
      </c>
      <c r="D379" s="2" t="s">
        <v>16</v>
      </c>
      <c r="E379" s="2" t="s">
        <v>28</v>
      </c>
      <c r="F379" s="2" t="s">
        <v>29</v>
      </c>
      <c r="G379" s="2" t="s">
        <v>30</v>
      </c>
      <c r="H379" s="3">
        <v>0</v>
      </c>
      <c r="I379" s="3">
        <f>H379*Deflator!$E$20</f>
        <v>0</v>
      </c>
      <c r="J379" s="3">
        <v>0</v>
      </c>
      <c r="K379" s="3">
        <f>J379*Deflator!$E$20</f>
        <v>0</v>
      </c>
      <c r="L379" s="3">
        <v>0</v>
      </c>
      <c r="M379" s="3">
        <f>L379*Deflator!$E$20</f>
        <v>0</v>
      </c>
      <c r="N379" s="3">
        <v>0</v>
      </c>
      <c r="O379" s="3">
        <v>0</v>
      </c>
      <c r="P379" s="3">
        <v>0</v>
      </c>
      <c r="Q379" s="3">
        <f>P379*Deflator!$E$20</f>
        <v>0</v>
      </c>
      <c r="R379" s="3">
        <v>509.76</v>
      </c>
      <c r="S379" s="3">
        <f>R379*Deflator!$E$20</f>
        <v>509.76</v>
      </c>
      <c r="T379" s="3">
        <v>509.76</v>
      </c>
      <c r="U379" s="3">
        <f>T379*Deflator!$E$20</f>
        <v>509.76</v>
      </c>
    </row>
    <row r="380" spans="1:21" ht="13.5" x14ac:dyDescent="0.25">
      <c r="A380" s="2" t="s">
        <v>22</v>
      </c>
      <c r="B380" s="2" t="s">
        <v>62</v>
      </c>
      <c r="C380" s="2" t="s">
        <v>175</v>
      </c>
      <c r="D380" s="2" t="s">
        <v>16</v>
      </c>
      <c r="E380" s="2" t="s">
        <v>28</v>
      </c>
      <c r="F380" s="2" t="s">
        <v>29</v>
      </c>
      <c r="G380" s="2" t="s">
        <v>30</v>
      </c>
      <c r="H380" s="3">
        <v>15000000</v>
      </c>
      <c r="I380" s="3">
        <f>H380*Deflator!$E$20</f>
        <v>15000000</v>
      </c>
      <c r="J380" s="3">
        <v>15000000</v>
      </c>
      <c r="K380" s="3">
        <f>J380*Deflator!$E$20</f>
        <v>15000000</v>
      </c>
      <c r="L380" s="3">
        <v>588995</v>
      </c>
      <c r="M380" s="3">
        <f>L380*Deflator!$E$20</f>
        <v>588995</v>
      </c>
      <c r="N380" s="3">
        <v>588994.44999999995</v>
      </c>
      <c r="O380" s="3">
        <v>588994.44999999995</v>
      </c>
      <c r="P380" s="3">
        <v>588994.44999999995</v>
      </c>
      <c r="Q380" s="3">
        <f>P380*Deflator!$E$20</f>
        <v>588994.44999999995</v>
      </c>
      <c r="R380" s="3">
        <v>606045.87</v>
      </c>
      <c r="S380" s="3">
        <f>R380*Deflator!$E$20</f>
        <v>606045.87</v>
      </c>
      <c r="T380" s="3">
        <v>1195040.3199999998</v>
      </c>
      <c r="U380" s="3">
        <f>T380*Deflator!$E$20</f>
        <v>1195040.3199999998</v>
      </c>
    </row>
    <row r="381" spans="1:21" ht="13.5" x14ac:dyDescent="0.25">
      <c r="A381" s="2" t="s">
        <v>22</v>
      </c>
      <c r="B381" s="2" t="s">
        <v>63</v>
      </c>
      <c r="C381" s="2" t="s">
        <v>175</v>
      </c>
      <c r="D381" s="2" t="s">
        <v>16</v>
      </c>
      <c r="E381" s="2" t="s">
        <v>28</v>
      </c>
      <c r="F381" s="2" t="s">
        <v>29</v>
      </c>
      <c r="G381" s="2" t="s">
        <v>30</v>
      </c>
      <c r="H381" s="3">
        <v>0</v>
      </c>
      <c r="I381" s="3">
        <f>H381*Deflator!$E$20</f>
        <v>0</v>
      </c>
      <c r="J381" s="3">
        <v>0</v>
      </c>
      <c r="K381" s="3">
        <f>J381*Deflator!$E$20</f>
        <v>0</v>
      </c>
      <c r="L381" s="3">
        <v>0</v>
      </c>
      <c r="M381" s="3">
        <f>L381*Deflator!$E$20</f>
        <v>0</v>
      </c>
      <c r="N381" s="3">
        <v>0</v>
      </c>
      <c r="O381" s="3">
        <v>0</v>
      </c>
      <c r="P381" s="3">
        <v>0</v>
      </c>
      <c r="Q381" s="3">
        <f>P381*Deflator!$E$20</f>
        <v>0</v>
      </c>
      <c r="R381" s="3">
        <v>0</v>
      </c>
      <c r="S381" s="3">
        <f>R381*Deflator!$E$20</f>
        <v>0</v>
      </c>
      <c r="T381" s="3">
        <v>0</v>
      </c>
      <c r="U381" s="3">
        <f>T381*Deflator!$E$20</f>
        <v>0</v>
      </c>
    </row>
    <row r="382" spans="1:21" ht="13.5" x14ac:dyDescent="0.25">
      <c r="A382" s="2" t="s">
        <v>22</v>
      </c>
      <c r="B382" s="2" t="s">
        <v>64</v>
      </c>
      <c r="C382" s="2" t="s">
        <v>175</v>
      </c>
      <c r="D382" s="2" t="s">
        <v>16</v>
      </c>
      <c r="E382" s="2" t="s">
        <v>28</v>
      </c>
      <c r="F382" s="2" t="s">
        <v>29</v>
      </c>
      <c r="G382" s="2" t="s">
        <v>30</v>
      </c>
      <c r="H382" s="3">
        <v>172000000</v>
      </c>
      <c r="I382" s="3">
        <f>H382*Deflator!$E$20</f>
        <v>172000000</v>
      </c>
      <c r="J382" s="3">
        <v>172000000</v>
      </c>
      <c r="K382" s="3">
        <f>J382*Deflator!$E$20</f>
        <v>172000000</v>
      </c>
      <c r="L382" s="3">
        <v>101999999.99999997</v>
      </c>
      <c r="M382" s="3">
        <f>L382*Deflator!$E$20</f>
        <v>101999999.99999997</v>
      </c>
      <c r="N382" s="3">
        <v>102000000</v>
      </c>
      <c r="O382" s="3">
        <v>92660483.860000014</v>
      </c>
      <c r="P382" s="3">
        <v>91291211.790000007</v>
      </c>
      <c r="Q382" s="3">
        <f>P382*Deflator!$E$20</f>
        <v>91291211.790000007</v>
      </c>
      <c r="R382" s="3">
        <v>24454754.969999999</v>
      </c>
      <c r="S382" s="3">
        <f>R382*Deflator!$E$20</f>
        <v>24454754.969999999</v>
      </c>
      <c r="T382" s="3">
        <v>115745966.76000002</v>
      </c>
      <c r="U382" s="3">
        <f>T382*Deflator!$E$20</f>
        <v>115745966.76000002</v>
      </c>
    </row>
    <row r="383" spans="1:21" ht="13.5" x14ac:dyDescent="0.25">
      <c r="A383" s="2" t="s">
        <v>22</v>
      </c>
      <c r="B383" s="2" t="s">
        <v>67</v>
      </c>
      <c r="C383" s="2" t="s">
        <v>175</v>
      </c>
      <c r="D383" s="2" t="s">
        <v>16</v>
      </c>
      <c r="E383" s="2" t="s">
        <v>28</v>
      </c>
      <c r="F383" s="2" t="s">
        <v>29</v>
      </c>
      <c r="G383" s="2" t="s">
        <v>30</v>
      </c>
      <c r="H383" s="3">
        <v>0</v>
      </c>
      <c r="I383" s="3">
        <f>H383*Deflator!$E$20</f>
        <v>0</v>
      </c>
      <c r="J383" s="3">
        <v>0</v>
      </c>
      <c r="K383" s="3">
        <f>J383*Deflator!$E$20</f>
        <v>0</v>
      </c>
      <c r="L383" s="3">
        <v>0</v>
      </c>
      <c r="M383" s="3">
        <f>L383*Deflator!$E$20</f>
        <v>0</v>
      </c>
      <c r="N383" s="3">
        <v>0</v>
      </c>
      <c r="O383" s="3">
        <v>0</v>
      </c>
      <c r="P383" s="3">
        <v>0</v>
      </c>
      <c r="Q383" s="3">
        <f>P383*Deflator!$E$20</f>
        <v>0</v>
      </c>
      <c r="R383" s="3">
        <v>0</v>
      </c>
      <c r="S383" s="3">
        <f>R383*Deflator!$E$20</f>
        <v>0</v>
      </c>
      <c r="T383" s="3">
        <v>0</v>
      </c>
      <c r="U383" s="3">
        <f>T383*Deflator!$E$20</f>
        <v>0</v>
      </c>
    </row>
    <row r="384" spans="1:21" ht="13.5" x14ac:dyDescent="0.25">
      <c r="A384" s="2" t="s">
        <v>22</v>
      </c>
      <c r="B384" s="2" t="s">
        <v>70</v>
      </c>
      <c r="C384" s="2" t="s">
        <v>175</v>
      </c>
      <c r="D384" s="2" t="s">
        <v>16</v>
      </c>
      <c r="E384" s="2" t="s">
        <v>28</v>
      </c>
      <c r="F384" s="2" t="s">
        <v>29</v>
      </c>
      <c r="G384" s="2" t="s">
        <v>30</v>
      </c>
      <c r="H384" s="3">
        <v>15000000</v>
      </c>
      <c r="I384" s="3">
        <f>H384*Deflator!$E$20</f>
        <v>15000000</v>
      </c>
      <c r="J384" s="3">
        <v>15000000</v>
      </c>
      <c r="K384" s="3">
        <f>J384*Deflator!$E$20</f>
        <v>15000000</v>
      </c>
      <c r="L384" s="3">
        <v>4335216</v>
      </c>
      <c r="M384" s="3">
        <f>L384*Deflator!$E$20</f>
        <v>4335216</v>
      </c>
      <c r="N384" s="3">
        <v>4332960.2699999996</v>
      </c>
      <c r="O384" s="3">
        <v>1193356.3099999998</v>
      </c>
      <c r="P384" s="3">
        <v>1193356.3099999998</v>
      </c>
      <c r="Q384" s="3">
        <f>P384*Deflator!$E$20</f>
        <v>1193356.3099999998</v>
      </c>
      <c r="R384" s="3">
        <v>2358802.8899999997</v>
      </c>
      <c r="S384" s="3">
        <f>R384*Deflator!$E$20</f>
        <v>2358802.8899999997</v>
      </c>
      <c r="T384" s="3">
        <v>3552159.1999999993</v>
      </c>
      <c r="U384" s="3">
        <f>T384*Deflator!$E$20</f>
        <v>3552159.1999999993</v>
      </c>
    </row>
    <row r="385" spans="1:21" ht="13.5" x14ac:dyDescent="0.25">
      <c r="A385" s="2" t="s">
        <v>22</v>
      </c>
      <c r="B385" s="2" t="s">
        <v>71</v>
      </c>
      <c r="C385" s="2" t="s">
        <v>175</v>
      </c>
      <c r="D385" s="2" t="s">
        <v>16</v>
      </c>
      <c r="E385" s="2" t="s">
        <v>17</v>
      </c>
      <c r="F385" s="2" t="s">
        <v>18</v>
      </c>
      <c r="G385" s="2" t="s">
        <v>30</v>
      </c>
      <c r="H385" s="3">
        <v>2500000</v>
      </c>
      <c r="I385" s="3">
        <f>H385*Deflator!$E$20</f>
        <v>2500000</v>
      </c>
      <c r="J385" s="3">
        <v>2500000</v>
      </c>
      <c r="K385" s="3">
        <f>J385*Deflator!$E$20</f>
        <v>2500000</v>
      </c>
      <c r="L385" s="3">
        <v>0</v>
      </c>
      <c r="M385" s="3">
        <f>L385*Deflator!$E$20</f>
        <v>0</v>
      </c>
      <c r="N385" s="3">
        <v>0</v>
      </c>
      <c r="O385" s="3">
        <v>0</v>
      </c>
      <c r="P385" s="3">
        <v>0</v>
      </c>
      <c r="Q385" s="3">
        <f>P385*Deflator!$E$20</f>
        <v>0</v>
      </c>
      <c r="R385" s="3">
        <v>0</v>
      </c>
      <c r="S385" s="3">
        <f>R385*Deflator!$E$20</f>
        <v>0</v>
      </c>
      <c r="T385" s="3">
        <v>0</v>
      </c>
      <c r="U385" s="3">
        <f>T385*Deflator!$E$20</f>
        <v>0</v>
      </c>
    </row>
    <row r="386" spans="1:21" ht="13.5" x14ac:dyDescent="0.25">
      <c r="A386" s="2" t="s">
        <v>22</v>
      </c>
      <c r="B386" s="2" t="s">
        <v>72</v>
      </c>
      <c r="C386" s="2" t="s">
        <v>176</v>
      </c>
      <c r="D386" s="2" t="s">
        <v>16</v>
      </c>
      <c r="E386" s="2" t="s">
        <v>28</v>
      </c>
      <c r="F386" s="2" t="s">
        <v>29</v>
      </c>
      <c r="G386" s="2" t="s">
        <v>30</v>
      </c>
      <c r="H386" s="3">
        <v>10000000</v>
      </c>
      <c r="I386" s="3">
        <f>H386*Deflator!$E$20</f>
        <v>10000000</v>
      </c>
      <c r="J386" s="3">
        <v>33905595</v>
      </c>
      <c r="K386" s="3">
        <f>J386*Deflator!$E$20</f>
        <v>33905595</v>
      </c>
      <c r="L386" s="3">
        <v>23905595</v>
      </c>
      <c r="M386" s="3">
        <f>L386*Deflator!$E$20</f>
        <v>23905595</v>
      </c>
      <c r="N386" s="3">
        <v>23905594.999999993</v>
      </c>
      <c r="O386" s="3">
        <v>5075962.5999999996</v>
      </c>
      <c r="P386" s="3">
        <v>4412147.8899999997</v>
      </c>
      <c r="Q386" s="3">
        <f>P386*Deflator!$E$20</f>
        <v>4412147.8899999997</v>
      </c>
      <c r="R386" s="3">
        <v>0</v>
      </c>
      <c r="S386" s="3">
        <f>R386*Deflator!$E$20</f>
        <v>0</v>
      </c>
      <c r="T386" s="3">
        <v>4412147.8899999997</v>
      </c>
      <c r="U386" s="3">
        <f>T386*Deflator!$E$20</f>
        <v>4412147.8899999997</v>
      </c>
    </row>
    <row r="387" spans="1:21" ht="13.5" x14ac:dyDescent="0.25">
      <c r="A387" s="2" t="s">
        <v>22</v>
      </c>
      <c r="B387" s="2" t="s">
        <v>90</v>
      </c>
      <c r="C387" s="2" t="s">
        <v>176</v>
      </c>
      <c r="D387" s="2" t="s">
        <v>16</v>
      </c>
      <c r="E387" s="2" t="s">
        <v>28</v>
      </c>
      <c r="F387" s="2" t="s">
        <v>29</v>
      </c>
      <c r="G387" s="2" t="s">
        <v>30</v>
      </c>
      <c r="H387" s="3">
        <v>0</v>
      </c>
      <c r="I387" s="3">
        <f>H387*Deflator!$E$20</f>
        <v>0</v>
      </c>
      <c r="J387" s="3">
        <v>0</v>
      </c>
      <c r="K387" s="3">
        <f>J387*Deflator!$E$20</f>
        <v>0</v>
      </c>
      <c r="L387" s="3">
        <v>0</v>
      </c>
      <c r="M387" s="3">
        <f>L387*Deflator!$E$20</f>
        <v>0</v>
      </c>
      <c r="N387" s="3">
        <v>0</v>
      </c>
      <c r="O387" s="3">
        <v>0</v>
      </c>
      <c r="P387" s="3">
        <v>0</v>
      </c>
      <c r="Q387" s="3">
        <f>P387*Deflator!$E$20</f>
        <v>0</v>
      </c>
      <c r="R387" s="3">
        <v>18348.16</v>
      </c>
      <c r="S387" s="3">
        <f>R387*Deflator!$E$20</f>
        <v>18348.16</v>
      </c>
      <c r="T387" s="3">
        <v>18348.16</v>
      </c>
      <c r="U387" s="3">
        <f>T387*Deflator!$E$20</f>
        <v>18348.16</v>
      </c>
    </row>
    <row r="388" spans="1:21" ht="13.5" x14ac:dyDescent="0.25">
      <c r="A388" s="2" t="s">
        <v>22</v>
      </c>
      <c r="B388" s="2" t="s">
        <v>91</v>
      </c>
      <c r="C388" s="2" t="s">
        <v>176</v>
      </c>
      <c r="D388" s="2" t="s">
        <v>16</v>
      </c>
      <c r="E388" s="2" t="s">
        <v>28</v>
      </c>
      <c r="F388" s="2" t="s">
        <v>29</v>
      </c>
      <c r="G388" s="2" t="s">
        <v>30</v>
      </c>
      <c r="H388" s="3">
        <v>16000000</v>
      </c>
      <c r="I388" s="3">
        <f>H388*Deflator!$E$20</f>
        <v>16000000</v>
      </c>
      <c r="J388" s="3">
        <v>13600000</v>
      </c>
      <c r="K388" s="3">
        <f>J388*Deflator!$E$20</f>
        <v>13600000</v>
      </c>
      <c r="L388" s="3">
        <v>13600000</v>
      </c>
      <c r="M388" s="3">
        <f>L388*Deflator!$E$20</f>
        <v>13600000</v>
      </c>
      <c r="N388" s="3">
        <v>13591511.9</v>
      </c>
      <c r="O388" s="3">
        <v>4189687.39</v>
      </c>
      <c r="P388" s="3">
        <v>3501559.13</v>
      </c>
      <c r="Q388" s="3">
        <f>P388*Deflator!$E$20</f>
        <v>3501559.13</v>
      </c>
      <c r="R388" s="3">
        <v>10298272.98</v>
      </c>
      <c r="S388" s="3">
        <f>R388*Deflator!$E$20</f>
        <v>10298272.98</v>
      </c>
      <c r="T388" s="3">
        <v>13799832.109999999</v>
      </c>
      <c r="U388" s="3">
        <f>T388*Deflator!$E$20</f>
        <v>13799832.109999999</v>
      </c>
    </row>
    <row r="389" spans="1:21" ht="13.5" x14ac:dyDescent="0.25">
      <c r="A389" s="2" t="s">
        <v>22</v>
      </c>
      <c r="B389" s="2" t="s">
        <v>92</v>
      </c>
      <c r="C389" s="2" t="s">
        <v>176</v>
      </c>
      <c r="D389" s="2" t="s">
        <v>16</v>
      </c>
      <c r="E389" s="2" t="s">
        <v>93</v>
      </c>
      <c r="F389" s="2" t="s">
        <v>94</v>
      </c>
      <c r="G389" s="2" t="s">
        <v>30</v>
      </c>
      <c r="H389" s="3">
        <v>5150000</v>
      </c>
      <c r="I389" s="3">
        <f>H389*Deflator!$E$20</f>
        <v>5150000</v>
      </c>
      <c r="J389" s="3">
        <v>4776999.9999999991</v>
      </c>
      <c r="K389" s="3">
        <f>J389*Deflator!$E$20</f>
        <v>4776999.9999999991</v>
      </c>
      <c r="L389" s="3">
        <v>777000</v>
      </c>
      <c r="M389" s="3">
        <f>L389*Deflator!$E$20</f>
        <v>777000</v>
      </c>
      <c r="N389" s="3">
        <v>320651.56</v>
      </c>
      <c r="O389" s="3">
        <v>55000</v>
      </c>
      <c r="P389" s="3">
        <v>0</v>
      </c>
      <c r="Q389" s="3">
        <f>P389*Deflator!$E$20</f>
        <v>0</v>
      </c>
      <c r="R389" s="3">
        <v>364898.32</v>
      </c>
      <c r="S389" s="3">
        <f>R389*Deflator!$E$20</f>
        <v>364898.32</v>
      </c>
      <c r="T389" s="3">
        <v>364898.32</v>
      </c>
      <c r="U389" s="3">
        <f>T389*Deflator!$E$20</f>
        <v>364898.32</v>
      </c>
    </row>
    <row r="390" spans="1:21" ht="13.5" x14ac:dyDescent="0.25">
      <c r="A390" s="2" t="s">
        <v>22</v>
      </c>
      <c r="B390" s="2" t="s">
        <v>95</v>
      </c>
      <c r="C390" s="2" t="s">
        <v>176</v>
      </c>
      <c r="D390" s="2" t="s">
        <v>16</v>
      </c>
      <c r="E390" s="2" t="s">
        <v>17</v>
      </c>
      <c r="F390" s="2" t="s">
        <v>18</v>
      </c>
      <c r="G390" s="2" t="s">
        <v>30</v>
      </c>
      <c r="H390" s="3">
        <v>0</v>
      </c>
      <c r="I390" s="3">
        <f>H390*Deflator!$E$20</f>
        <v>0</v>
      </c>
      <c r="J390" s="3">
        <v>0</v>
      </c>
      <c r="K390" s="3">
        <f>J390*Deflator!$E$20</f>
        <v>0</v>
      </c>
      <c r="L390" s="3">
        <v>0</v>
      </c>
      <c r="M390" s="3">
        <f>L390*Deflator!$E$20</f>
        <v>0</v>
      </c>
      <c r="N390" s="3">
        <v>0</v>
      </c>
      <c r="O390" s="3">
        <v>0</v>
      </c>
      <c r="P390" s="3">
        <v>0</v>
      </c>
      <c r="Q390" s="3">
        <f>P390*Deflator!$E$20</f>
        <v>0</v>
      </c>
      <c r="R390" s="3">
        <v>175213.52</v>
      </c>
      <c r="S390" s="3">
        <f>R390*Deflator!$E$20</f>
        <v>175213.52</v>
      </c>
      <c r="T390" s="3">
        <v>175213.52</v>
      </c>
      <c r="U390" s="3">
        <f>T390*Deflator!$E$20</f>
        <v>175213.52</v>
      </c>
    </row>
    <row r="391" spans="1:21" ht="13.5" x14ac:dyDescent="0.25">
      <c r="A391" s="2" t="s">
        <v>22</v>
      </c>
      <c r="B391" s="2" t="s">
        <v>96</v>
      </c>
      <c r="C391" s="2" t="s">
        <v>176</v>
      </c>
      <c r="D391" s="2" t="s">
        <v>16</v>
      </c>
      <c r="E391" s="2" t="s">
        <v>17</v>
      </c>
      <c r="F391" s="2" t="s">
        <v>18</v>
      </c>
      <c r="G391" s="2" t="s">
        <v>30</v>
      </c>
      <c r="H391" s="3">
        <v>93000000</v>
      </c>
      <c r="I391" s="3">
        <f>H391*Deflator!$E$20</f>
        <v>93000000</v>
      </c>
      <c r="J391" s="3">
        <v>82299000</v>
      </c>
      <c r="K391" s="3">
        <f>J391*Deflator!$E$20</f>
        <v>82299000</v>
      </c>
      <c r="L391" s="3">
        <v>71272016</v>
      </c>
      <c r="M391" s="3">
        <f>L391*Deflator!$E$20</f>
        <v>71272016</v>
      </c>
      <c r="N391" s="3">
        <v>71272015.289999992</v>
      </c>
      <c r="O391" s="3">
        <v>9430678.0500000007</v>
      </c>
      <c r="P391" s="3">
        <v>3630355.0299999993</v>
      </c>
      <c r="Q391" s="3">
        <f>P391*Deflator!$E$20</f>
        <v>3630355.0299999993</v>
      </c>
      <c r="R391" s="3">
        <v>53723960.589999996</v>
      </c>
      <c r="S391" s="3">
        <f>R391*Deflator!$E$20</f>
        <v>53723960.589999996</v>
      </c>
      <c r="T391" s="3">
        <v>57354315.619999997</v>
      </c>
      <c r="U391" s="3">
        <f>T391*Deflator!$E$20</f>
        <v>57354315.619999997</v>
      </c>
    </row>
    <row r="392" spans="1:21" ht="13.5" x14ac:dyDescent="0.25">
      <c r="A392" s="2" t="s">
        <v>22</v>
      </c>
      <c r="B392" s="2" t="s">
        <v>97</v>
      </c>
      <c r="C392" s="2" t="s">
        <v>176</v>
      </c>
      <c r="D392" s="2" t="s">
        <v>16</v>
      </c>
      <c r="E392" s="2" t="s">
        <v>28</v>
      </c>
      <c r="F392" s="2" t="s">
        <v>29</v>
      </c>
      <c r="G392" s="2" t="s">
        <v>30</v>
      </c>
      <c r="H392" s="3">
        <v>10000000</v>
      </c>
      <c r="I392" s="3">
        <f>H392*Deflator!$E$20</f>
        <v>10000000</v>
      </c>
      <c r="J392" s="3">
        <v>10000000</v>
      </c>
      <c r="K392" s="3">
        <f>J392*Deflator!$E$20</f>
        <v>10000000</v>
      </c>
      <c r="L392" s="3">
        <v>10000000</v>
      </c>
      <c r="M392" s="3">
        <f>L392*Deflator!$E$20</f>
        <v>10000000</v>
      </c>
      <c r="N392" s="3">
        <v>9999999.589999998</v>
      </c>
      <c r="O392" s="3">
        <v>8516274.2300000004</v>
      </c>
      <c r="P392" s="3">
        <v>8172076.1500000022</v>
      </c>
      <c r="Q392" s="3">
        <f>P392*Deflator!$E$20</f>
        <v>8172076.1500000022</v>
      </c>
      <c r="R392" s="3">
        <v>1305385.2899999998</v>
      </c>
      <c r="S392" s="3">
        <f>R392*Deflator!$E$20</f>
        <v>1305385.2899999998</v>
      </c>
      <c r="T392" s="3">
        <v>9477461.4400000013</v>
      </c>
      <c r="U392" s="3">
        <f>T392*Deflator!$E$20</f>
        <v>9477461.4400000013</v>
      </c>
    </row>
    <row r="393" spans="1:21" ht="13.5" x14ac:dyDescent="0.25">
      <c r="A393" s="2" t="s">
        <v>22</v>
      </c>
      <c r="B393" s="2" t="s">
        <v>98</v>
      </c>
      <c r="C393" s="2" t="s">
        <v>176</v>
      </c>
      <c r="D393" s="2" t="s">
        <v>16</v>
      </c>
      <c r="E393" s="2" t="s">
        <v>17</v>
      </c>
      <c r="F393" s="2" t="s">
        <v>18</v>
      </c>
      <c r="G393" s="2" t="s">
        <v>30</v>
      </c>
      <c r="H393" s="3">
        <v>73000000</v>
      </c>
      <c r="I393" s="3">
        <f>H393*Deflator!$E$20</f>
        <v>73000000</v>
      </c>
      <c r="J393" s="3">
        <v>70420000</v>
      </c>
      <c r="K393" s="3">
        <f>J393*Deflator!$E$20</f>
        <v>70420000</v>
      </c>
      <c r="L393" s="3">
        <v>70420000</v>
      </c>
      <c r="M393" s="3">
        <f>L393*Deflator!$E$20</f>
        <v>70420000</v>
      </c>
      <c r="N393" s="3">
        <v>64873467.159999937</v>
      </c>
      <c r="O393" s="3">
        <v>32458814.129999992</v>
      </c>
      <c r="P393" s="3">
        <v>32458814.129999988</v>
      </c>
      <c r="Q393" s="3">
        <f>P393*Deflator!$E$20</f>
        <v>32458814.129999988</v>
      </c>
      <c r="R393" s="3">
        <v>15567202.609999999</v>
      </c>
      <c r="S393" s="3">
        <f>R393*Deflator!$E$20</f>
        <v>15567202.609999999</v>
      </c>
      <c r="T393" s="3">
        <v>48026016.739999987</v>
      </c>
      <c r="U393" s="3">
        <f>T393*Deflator!$E$20</f>
        <v>48026016.739999987</v>
      </c>
    </row>
    <row r="394" spans="1:21" ht="13.5" x14ac:dyDescent="0.25">
      <c r="A394" s="2" t="s">
        <v>22</v>
      </c>
      <c r="B394" s="2" t="s">
        <v>99</v>
      </c>
      <c r="C394" s="2" t="s">
        <v>176</v>
      </c>
      <c r="D394" s="2" t="s">
        <v>100</v>
      </c>
      <c r="E394" s="2" t="s">
        <v>101</v>
      </c>
      <c r="F394" s="2" t="s">
        <v>104</v>
      </c>
      <c r="G394" s="2" t="s">
        <v>103</v>
      </c>
      <c r="H394" s="3">
        <v>0</v>
      </c>
      <c r="I394" s="3">
        <f>H394*Deflator!$E$20</f>
        <v>0</v>
      </c>
      <c r="J394" s="3">
        <v>0</v>
      </c>
      <c r="K394" s="3">
        <f>J394*Deflator!$E$20</f>
        <v>0</v>
      </c>
      <c r="L394" s="3">
        <v>0</v>
      </c>
      <c r="M394" s="3">
        <f>L394*Deflator!$E$20</f>
        <v>0</v>
      </c>
      <c r="N394" s="3">
        <v>0</v>
      </c>
      <c r="O394" s="3">
        <v>0</v>
      </c>
      <c r="P394" s="3">
        <v>0</v>
      </c>
      <c r="Q394" s="3">
        <f>P394*Deflator!$E$20</f>
        <v>0</v>
      </c>
      <c r="R394" s="3">
        <v>0</v>
      </c>
      <c r="S394" s="3">
        <f>R394*Deflator!$E$20</f>
        <v>0</v>
      </c>
      <c r="T394" s="3">
        <v>0</v>
      </c>
      <c r="U394" s="3">
        <f>T394*Deflator!$E$20</f>
        <v>0</v>
      </c>
    </row>
    <row r="395" spans="1:21" ht="13.5" x14ac:dyDescent="0.25">
      <c r="A395" s="2" t="s">
        <v>22</v>
      </c>
      <c r="B395" s="2" t="s">
        <v>105</v>
      </c>
      <c r="C395" s="2" t="s">
        <v>176</v>
      </c>
      <c r="D395" s="2" t="s">
        <v>16</v>
      </c>
      <c r="E395" s="2" t="s">
        <v>28</v>
      </c>
      <c r="F395" s="2" t="s">
        <v>29</v>
      </c>
      <c r="G395" s="2" t="s">
        <v>30</v>
      </c>
      <c r="H395" s="3">
        <v>169800000</v>
      </c>
      <c r="I395" s="3">
        <f>H395*Deflator!$E$20</f>
        <v>169800000</v>
      </c>
      <c r="J395" s="3">
        <v>201086820.99999994</v>
      </c>
      <c r="K395" s="3">
        <f>J395*Deflator!$E$20</f>
        <v>201086820.99999994</v>
      </c>
      <c r="L395" s="3">
        <v>291356155.99999982</v>
      </c>
      <c r="M395" s="3">
        <f>L395*Deflator!$E$20</f>
        <v>291356155.99999982</v>
      </c>
      <c r="N395" s="3">
        <v>288570156.89000028</v>
      </c>
      <c r="O395" s="3">
        <v>235546394.5200004</v>
      </c>
      <c r="P395" s="3">
        <v>221073072.59000015</v>
      </c>
      <c r="Q395" s="3">
        <f>P395*Deflator!$E$20</f>
        <v>221073072.59000015</v>
      </c>
      <c r="R395" s="3">
        <v>0</v>
      </c>
      <c r="S395" s="3">
        <f>R395*Deflator!$E$20</f>
        <v>0</v>
      </c>
      <c r="T395" s="3">
        <v>221073072.59000015</v>
      </c>
      <c r="U395" s="3">
        <f>T395*Deflator!$E$20</f>
        <v>221073072.59000015</v>
      </c>
    </row>
    <row r="396" spans="1:21" ht="13.5" x14ac:dyDescent="0.25">
      <c r="A396" s="2" t="s">
        <v>22</v>
      </c>
      <c r="B396" s="2" t="s">
        <v>105</v>
      </c>
      <c r="C396" s="2" t="s">
        <v>176</v>
      </c>
      <c r="D396" s="2" t="s">
        <v>16</v>
      </c>
      <c r="E396" s="2" t="s">
        <v>17</v>
      </c>
      <c r="F396" s="2" t="s">
        <v>18</v>
      </c>
      <c r="G396" s="2" t="s">
        <v>30</v>
      </c>
      <c r="H396" s="3">
        <v>114500000</v>
      </c>
      <c r="I396" s="3">
        <f>H396*Deflator!$E$20</f>
        <v>114500000</v>
      </c>
      <c r="J396" s="3">
        <v>121668227</v>
      </c>
      <c r="K396" s="3">
        <f>J396*Deflator!$E$20</f>
        <v>121668227</v>
      </c>
      <c r="L396" s="3">
        <v>120498000</v>
      </c>
      <c r="M396" s="3">
        <f>L396*Deflator!$E$20</f>
        <v>120498000</v>
      </c>
      <c r="N396" s="3">
        <v>114877915.31</v>
      </c>
      <c r="O396" s="3">
        <v>96117808.409999982</v>
      </c>
      <c r="P396" s="3">
        <v>60689078.220000006</v>
      </c>
      <c r="Q396" s="3">
        <f>P396*Deflator!$E$20</f>
        <v>60689078.220000006</v>
      </c>
      <c r="R396" s="3">
        <v>0</v>
      </c>
      <c r="S396" s="3">
        <f>R396*Deflator!$E$20</f>
        <v>0</v>
      </c>
      <c r="T396" s="3">
        <v>60689078.220000006</v>
      </c>
      <c r="U396" s="3">
        <f>T396*Deflator!$E$20</f>
        <v>60689078.220000006</v>
      </c>
    </row>
    <row r="397" spans="1:21" ht="13.5" x14ac:dyDescent="0.25">
      <c r="A397" s="2" t="s">
        <v>22</v>
      </c>
      <c r="B397" s="2" t="s">
        <v>106</v>
      </c>
      <c r="C397" s="2" t="s">
        <v>176</v>
      </c>
      <c r="D397" s="2" t="s">
        <v>100</v>
      </c>
      <c r="E397" s="2" t="s">
        <v>101</v>
      </c>
      <c r="F397" s="2" t="s">
        <v>104</v>
      </c>
      <c r="G397" s="2" t="s">
        <v>103</v>
      </c>
      <c r="H397" s="3">
        <v>0</v>
      </c>
      <c r="I397" s="3">
        <f>H397*Deflator!$E$20</f>
        <v>0</v>
      </c>
      <c r="J397" s="3">
        <v>0</v>
      </c>
      <c r="K397" s="3">
        <f>J397*Deflator!$E$20</f>
        <v>0</v>
      </c>
      <c r="L397" s="3">
        <v>126300000.00000003</v>
      </c>
      <c r="M397" s="3">
        <f>L397*Deflator!$E$20</f>
        <v>126300000.00000003</v>
      </c>
      <c r="N397" s="3">
        <v>126188578.36</v>
      </c>
      <c r="O397" s="3">
        <v>118427962.36000001</v>
      </c>
      <c r="P397" s="3">
        <v>118427962.36000001</v>
      </c>
      <c r="Q397" s="3">
        <f>P397*Deflator!$E$20</f>
        <v>118427962.36000001</v>
      </c>
      <c r="R397" s="3">
        <v>0</v>
      </c>
      <c r="S397" s="3">
        <f>R397*Deflator!$E$20</f>
        <v>0</v>
      </c>
      <c r="T397" s="3">
        <v>118427962.36000001</v>
      </c>
      <c r="U397" s="3">
        <f>T397*Deflator!$E$20</f>
        <v>118427962.36000001</v>
      </c>
    </row>
    <row r="398" spans="1:21" ht="13.5" x14ac:dyDescent="0.25">
      <c r="A398" s="2" t="s">
        <v>22</v>
      </c>
      <c r="B398" s="2" t="s">
        <v>106</v>
      </c>
      <c r="C398" s="2" t="s">
        <v>176</v>
      </c>
      <c r="D398" s="2" t="s">
        <v>100</v>
      </c>
      <c r="E398" s="2" t="s">
        <v>127</v>
      </c>
      <c r="F398" s="2" t="s">
        <v>128</v>
      </c>
      <c r="G398" s="2" t="s">
        <v>103</v>
      </c>
      <c r="H398" s="3">
        <v>0</v>
      </c>
      <c r="I398" s="3">
        <f>H398*Deflator!$E$20</f>
        <v>0</v>
      </c>
      <c r="J398" s="3">
        <v>0</v>
      </c>
      <c r="K398" s="3">
        <f>J398*Deflator!$E$20</f>
        <v>0</v>
      </c>
      <c r="L398" s="3">
        <v>326500000</v>
      </c>
      <c r="M398" s="3">
        <f>L398*Deflator!$E$20</f>
        <v>326500000</v>
      </c>
      <c r="N398" s="3">
        <v>322807031.57999992</v>
      </c>
      <c r="O398" s="3">
        <v>305089057.45999992</v>
      </c>
      <c r="P398" s="3">
        <v>304665057.45999992</v>
      </c>
      <c r="Q398" s="3">
        <f>P398*Deflator!$E$20</f>
        <v>304665057.45999992</v>
      </c>
      <c r="R398" s="3">
        <v>0</v>
      </c>
      <c r="S398" s="3">
        <f>R398*Deflator!$E$20</f>
        <v>0</v>
      </c>
      <c r="T398" s="3">
        <v>304665057.45999992</v>
      </c>
      <c r="U398" s="3">
        <f>T398*Deflator!$E$20</f>
        <v>304665057.45999992</v>
      </c>
    </row>
    <row r="399" spans="1:21" ht="13.5" x14ac:dyDescent="0.25">
      <c r="A399" s="2" t="s">
        <v>22</v>
      </c>
      <c r="B399" s="2" t="s">
        <v>132</v>
      </c>
      <c r="C399" s="2" t="s">
        <v>176</v>
      </c>
      <c r="D399" s="2" t="s">
        <v>16</v>
      </c>
      <c r="E399" s="2" t="s">
        <v>28</v>
      </c>
      <c r="F399" s="2" t="s">
        <v>29</v>
      </c>
      <c r="G399" s="2" t="s">
        <v>30</v>
      </c>
      <c r="H399" s="3">
        <v>0</v>
      </c>
      <c r="I399" s="3">
        <f>H399*Deflator!$E$20</f>
        <v>0</v>
      </c>
      <c r="J399" s="3">
        <v>0</v>
      </c>
      <c r="K399" s="3">
        <f>J399*Deflator!$E$20</f>
        <v>0</v>
      </c>
      <c r="L399" s="3">
        <v>0</v>
      </c>
      <c r="M399" s="3">
        <f>L399*Deflator!$E$20</f>
        <v>0</v>
      </c>
      <c r="N399" s="3">
        <v>0</v>
      </c>
      <c r="O399" s="3">
        <v>0</v>
      </c>
      <c r="P399" s="3">
        <v>0</v>
      </c>
      <c r="Q399" s="3">
        <f>P399*Deflator!$E$20</f>
        <v>0</v>
      </c>
      <c r="R399" s="3">
        <v>0</v>
      </c>
      <c r="S399" s="3">
        <f>R399*Deflator!$E$20</f>
        <v>0</v>
      </c>
      <c r="T399" s="3">
        <v>0</v>
      </c>
      <c r="U399" s="3">
        <f>T399*Deflator!$E$20</f>
        <v>0</v>
      </c>
    </row>
    <row r="400" spans="1:21" ht="13.5" x14ac:dyDescent="0.25">
      <c r="A400" s="2" t="s">
        <v>22</v>
      </c>
      <c r="B400" s="2" t="s">
        <v>138</v>
      </c>
      <c r="C400" s="2" t="s">
        <v>176</v>
      </c>
      <c r="D400" s="2" t="s">
        <v>100</v>
      </c>
      <c r="E400" s="2" t="s">
        <v>109</v>
      </c>
      <c r="F400" s="2" t="s">
        <v>110</v>
      </c>
      <c r="G400" s="2" t="s">
        <v>103</v>
      </c>
      <c r="H400" s="3">
        <v>86400527</v>
      </c>
      <c r="I400" s="3">
        <f>H400*Deflator!$E$20</f>
        <v>86400527</v>
      </c>
      <c r="J400" s="3">
        <v>85438530</v>
      </c>
      <c r="K400" s="3">
        <f>J400*Deflator!$E$20</f>
        <v>85438530</v>
      </c>
      <c r="L400" s="3">
        <v>134496749.00000003</v>
      </c>
      <c r="M400" s="3">
        <f>L400*Deflator!$E$20</f>
        <v>134496749.00000003</v>
      </c>
      <c r="N400" s="3">
        <v>134363852.66000003</v>
      </c>
      <c r="O400" s="3">
        <v>103103984.61999999</v>
      </c>
      <c r="P400" s="3">
        <v>94994350.290000007</v>
      </c>
      <c r="Q400" s="3">
        <f>P400*Deflator!$E$20</f>
        <v>94994350.290000007</v>
      </c>
      <c r="R400" s="3">
        <v>18134242.43</v>
      </c>
      <c r="S400" s="3">
        <f>R400*Deflator!$E$20</f>
        <v>18134242.43</v>
      </c>
      <c r="T400" s="3">
        <v>113128592.72</v>
      </c>
      <c r="U400" s="3">
        <f>T400*Deflator!$E$20</f>
        <v>113128592.72</v>
      </c>
    </row>
    <row r="401" spans="1:21" ht="13.5" x14ac:dyDescent="0.25">
      <c r="A401" s="2" t="s">
        <v>22</v>
      </c>
      <c r="B401" s="2" t="s">
        <v>138</v>
      </c>
      <c r="C401" s="2" t="s">
        <v>176</v>
      </c>
      <c r="D401" s="2" t="s">
        <v>100</v>
      </c>
      <c r="E401" s="2" t="s">
        <v>109</v>
      </c>
      <c r="F401" s="2" t="s">
        <v>139</v>
      </c>
      <c r="G401" s="2" t="s">
        <v>103</v>
      </c>
      <c r="H401" s="3">
        <v>0</v>
      </c>
      <c r="I401" s="3">
        <f>H401*Deflator!$E$20</f>
        <v>0</v>
      </c>
      <c r="J401" s="3">
        <v>8868312</v>
      </c>
      <c r="K401" s="3">
        <f>J401*Deflator!$E$20</f>
        <v>8868312</v>
      </c>
      <c r="L401" s="3">
        <v>0</v>
      </c>
      <c r="M401" s="3">
        <f>L401*Deflator!$E$20</f>
        <v>0</v>
      </c>
      <c r="N401" s="3">
        <v>0</v>
      </c>
      <c r="O401" s="3">
        <v>0</v>
      </c>
      <c r="P401" s="3">
        <v>0</v>
      </c>
      <c r="Q401" s="3">
        <f>P401*Deflator!$E$20</f>
        <v>0</v>
      </c>
      <c r="R401" s="3">
        <v>0</v>
      </c>
      <c r="S401" s="3">
        <f>R401*Deflator!$E$20</f>
        <v>0</v>
      </c>
      <c r="T401" s="3">
        <v>0</v>
      </c>
      <c r="U401" s="3">
        <f>T401*Deflator!$E$20</f>
        <v>0</v>
      </c>
    </row>
    <row r="402" spans="1:21" ht="13.5" x14ac:dyDescent="0.25">
      <c r="A402" s="2" t="s">
        <v>22</v>
      </c>
      <c r="B402" s="2" t="s">
        <v>138</v>
      </c>
      <c r="C402" s="2" t="s">
        <v>176</v>
      </c>
      <c r="D402" s="2" t="s">
        <v>24</v>
      </c>
      <c r="E402" s="2" t="s">
        <v>140</v>
      </c>
      <c r="F402" s="2" t="s">
        <v>139</v>
      </c>
      <c r="G402" s="2" t="s">
        <v>103</v>
      </c>
      <c r="H402" s="3">
        <v>9182538</v>
      </c>
      <c r="I402" s="3">
        <f>H402*Deflator!$E$20</f>
        <v>9182538</v>
      </c>
      <c r="J402" s="3">
        <v>0</v>
      </c>
      <c r="K402" s="3">
        <f>J402*Deflator!$E$20</f>
        <v>0</v>
      </c>
      <c r="L402" s="3">
        <v>0</v>
      </c>
      <c r="M402" s="3">
        <f>L402*Deflator!$E$20</f>
        <v>0</v>
      </c>
      <c r="N402" s="3">
        <v>0</v>
      </c>
      <c r="O402" s="3">
        <v>0</v>
      </c>
      <c r="P402" s="3">
        <v>0</v>
      </c>
      <c r="Q402" s="3">
        <f>P402*Deflator!$E$20</f>
        <v>0</v>
      </c>
      <c r="R402" s="3">
        <v>0</v>
      </c>
      <c r="S402" s="3">
        <f>R402*Deflator!$E$20</f>
        <v>0</v>
      </c>
      <c r="T402" s="3">
        <v>0</v>
      </c>
      <c r="U402" s="3">
        <f>T402*Deflator!$E$20</f>
        <v>0</v>
      </c>
    </row>
    <row r="403" spans="1:21" ht="13.5" x14ac:dyDescent="0.25">
      <c r="A403" s="2" t="s">
        <v>22</v>
      </c>
      <c r="B403" s="2" t="s">
        <v>141</v>
      </c>
      <c r="C403" s="2" t="s">
        <v>176</v>
      </c>
      <c r="D403" s="2" t="s">
        <v>16</v>
      </c>
      <c r="E403" s="2" t="s">
        <v>28</v>
      </c>
      <c r="F403" s="2" t="s">
        <v>29</v>
      </c>
      <c r="G403" s="2" t="s">
        <v>30</v>
      </c>
      <c r="H403" s="3">
        <v>0</v>
      </c>
      <c r="I403" s="3">
        <f>H403*Deflator!$E$20</f>
        <v>0</v>
      </c>
      <c r="J403" s="3">
        <v>0</v>
      </c>
      <c r="K403" s="3">
        <f>J403*Deflator!$E$20</f>
        <v>0</v>
      </c>
      <c r="L403" s="3">
        <v>0</v>
      </c>
      <c r="M403" s="3">
        <f>L403*Deflator!$E$20</f>
        <v>0</v>
      </c>
      <c r="N403" s="3">
        <v>0</v>
      </c>
      <c r="O403" s="3">
        <v>0</v>
      </c>
      <c r="P403" s="3">
        <v>0</v>
      </c>
      <c r="Q403" s="3">
        <f>P403*Deflator!$E$20</f>
        <v>0</v>
      </c>
      <c r="R403" s="3">
        <v>11355220.050000003</v>
      </c>
      <c r="S403" s="3">
        <f>R403*Deflator!$E$20</f>
        <v>11355220.050000003</v>
      </c>
      <c r="T403" s="3">
        <v>11355220.050000003</v>
      </c>
      <c r="U403" s="3">
        <f>T403*Deflator!$E$20</f>
        <v>11355220.050000003</v>
      </c>
    </row>
    <row r="404" spans="1:21" ht="13.5" x14ac:dyDescent="0.25">
      <c r="A404" s="2" t="s">
        <v>22</v>
      </c>
      <c r="B404" s="2" t="s">
        <v>141</v>
      </c>
      <c r="C404" s="2" t="s">
        <v>176</v>
      </c>
      <c r="D404" s="2" t="s">
        <v>33</v>
      </c>
      <c r="E404" s="2" t="s">
        <v>125</v>
      </c>
      <c r="F404" s="2" t="s">
        <v>126</v>
      </c>
      <c r="G404" s="2" t="s">
        <v>108</v>
      </c>
      <c r="H404" s="3">
        <v>0</v>
      </c>
      <c r="I404" s="3">
        <f>H404*Deflator!$E$20</f>
        <v>0</v>
      </c>
      <c r="J404" s="3">
        <v>0</v>
      </c>
      <c r="K404" s="3">
        <f>J404*Deflator!$E$20</f>
        <v>0</v>
      </c>
      <c r="L404" s="3">
        <v>0</v>
      </c>
      <c r="M404" s="3">
        <f>L404*Deflator!$E$20</f>
        <v>0</v>
      </c>
      <c r="N404" s="3">
        <v>0</v>
      </c>
      <c r="O404" s="3">
        <v>0</v>
      </c>
      <c r="P404" s="3">
        <v>0</v>
      </c>
      <c r="Q404" s="3">
        <f>P404*Deflator!$E$20</f>
        <v>0</v>
      </c>
      <c r="R404" s="3">
        <v>124782.93000000001</v>
      </c>
      <c r="S404" s="3">
        <f>R404*Deflator!$E$20</f>
        <v>124782.93000000001</v>
      </c>
      <c r="T404" s="3">
        <v>124782.93000000001</v>
      </c>
      <c r="U404" s="3">
        <f>T404*Deflator!$E$20</f>
        <v>124782.93000000001</v>
      </c>
    </row>
    <row r="405" spans="1:21" ht="13.5" x14ac:dyDescent="0.25">
      <c r="A405" s="2" t="s">
        <v>22</v>
      </c>
      <c r="B405" s="2" t="s">
        <v>141</v>
      </c>
      <c r="C405" s="2" t="s">
        <v>176</v>
      </c>
      <c r="D405" s="2" t="s">
        <v>33</v>
      </c>
      <c r="E405" s="2" t="s">
        <v>144</v>
      </c>
      <c r="F405" s="2" t="s">
        <v>145</v>
      </c>
      <c r="G405" s="2" t="s">
        <v>108</v>
      </c>
      <c r="H405" s="3">
        <v>1989514</v>
      </c>
      <c r="I405" s="3">
        <f>H405*Deflator!$E$20</f>
        <v>1989514</v>
      </c>
      <c r="J405" s="3">
        <v>1989514</v>
      </c>
      <c r="K405" s="3">
        <f>J405*Deflator!$E$20</f>
        <v>1989514</v>
      </c>
      <c r="L405" s="3">
        <v>0</v>
      </c>
      <c r="M405" s="3">
        <f>L405*Deflator!$E$20</f>
        <v>0</v>
      </c>
      <c r="N405" s="3">
        <v>0</v>
      </c>
      <c r="O405" s="3">
        <v>0</v>
      </c>
      <c r="P405" s="3">
        <v>0</v>
      </c>
      <c r="Q405" s="3">
        <f>P405*Deflator!$E$20</f>
        <v>0</v>
      </c>
      <c r="R405" s="3">
        <v>997589.83</v>
      </c>
      <c r="S405" s="3">
        <f>R405*Deflator!$E$20</f>
        <v>997589.83</v>
      </c>
      <c r="T405" s="3">
        <v>997589.83</v>
      </c>
      <c r="U405" s="3">
        <f>T405*Deflator!$E$20</f>
        <v>997589.83</v>
      </c>
    </row>
    <row r="406" spans="1:21" ht="13.5" x14ac:dyDescent="0.25">
      <c r="A406" s="2" t="s">
        <v>22</v>
      </c>
      <c r="B406" s="2" t="s">
        <v>141</v>
      </c>
      <c r="C406" s="2" t="s">
        <v>176</v>
      </c>
      <c r="D406" s="2" t="s">
        <v>33</v>
      </c>
      <c r="E406" s="2" t="s">
        <v>146</v>
      </c>
      <c r="F406" s="2" t="s">
        <v>147</v>
      </c>
      <c r="G406" s="2" t="s">
        <v>108</v>
      </c>
      <c r="H406" s="3">
        <v>0</v>
      </c>
      <c r="I406" s="3">
        <f>H406*Deflator!$E$20</f>
        <v>0</v>
      </c>
      <c r="J406" s="3">
        <v>0</v>
      </c>
      <c r="K406" s="3">
        <f>J406*Deflator!$E$20</f>
        <v>0</v>
      </c>
      <c r="L406" s="3">
        <v>0</v>
      </c>
      <c r="M406" s="3">
        <f>L406*Deflator!$E$20</f>
        <v>0</v>
      </c>
      <c r="N406" s="3">
        <v>0</v>
      </c>
      <c r="O406" s="3">
        <v>0</v>
      </c>
      <c r="P406" s="3">
        <v>0</v>
      </c>
      <c r="Q406" s="3">
        <f>P406*Deflator!$E$20</f>
        <v>0</v>
      </c>
      <c r="R406" s="3">
        <v>0</v>
      </c>
      <c r="S406" s="3">
        <f>R406*Deflator!$E$20</f>
        <v>0</v>
      </c>
      <c r="T406" s="3">
        <v>0</v>
      </c>
      <c r="U406" s="3">
        <f>T406*Deflator!$E$20</f>
        <v>0</v>
      </c>
    </row>
    <row r="407" spans="1:21" ht="13.5" x14ac:dyDescent="0.25">
      <c r="A407" s="2" t="s">
        <v>22</v>
      </c>
      <c r="B407" s="2" t="s">
        <v>148</v>
      </c>
      <c r="C407" s="2" t="s">
        <v>176</v>
      </c>
      <c r="D407" s="2" t="s">
        <v>100</v>
      </c>
      <c r="E407" s="2" t="s">
        <v>127</v>
      </c>
      <c r="F407" s="2" t="s">
        <v>128</v>
      </c>
      <c r="G407" s="2" t="s">
        <v>103</v>
      </c>
      <c r="H407" s="3">
        <v>50000</v>
      </c>
      <c r="I407" s="3">
        <f>H407*Deflator!$E$20</f>
        <v>50000</v>
      </c>
      <c r="J407" s="3">
        <v>49999.999999999942</v>
      </c>
      <c r="K407" s="3">
        <f>J407*Deflator!$E$20</f>
        <v>49999.999999999942</v>
      </c>
      <c r="L407" s="3">
        <v>33597.999999999585</v>
      </c>
      <c r="M407" s="3">
        <f>L407*Deflator!$E$20</f>
        <v>33597.999999999585</v>
      </c>
      <c r="N407" s="3">
        <v>33597.74</v>
      </c>
      <c r="O407" s="3">
        <v>33597.74</v>
      </c>
      <c r="P407" s="3">
        <v>33597.74</v>
      </c>
      <c r="Q407" s="3">
        <f>P407*Deflator!$E$20</f>
        <v>33597.74</v>
      </c>
      <c r="R407" s="3">
        <v>4537441.8899999997</v>
      </c>
      <c r="S407" s="3">
        <f>R407*Deflator!$E$20</f>
        <v>4537441.8899999997</v>
      </c>
      <c r="T407" s="3">
        <v>4571039.63</v>
      </c>
      <c r="U407" s="3">
        <f>T407*Deflator!$E$20</f>
        <v>4571039.63</v>
      </c>
    </row>
    <row r="408" spans="1:21" ht="13.5" x14ac:dyDescent="0.25">
      <c r="A408" s="2" t="s">
        <v>22</v>
      </c>
      <c r="B408" s="2" t="s">
        <v>155</v>
      </c>
      <c r="C408" s="2" t="s">
        <v>176</v>
      </c>
      <c r="D408" s="2" t="s">
        <v>16</v>
      </c>
      <c r="E408" s="2" t="s">
        <v>17</v>
      </c>
      <c r="F408" s="2" t="s">
        <v>18</v>
      </c>
      <c r="G408" s="2" t="s">
        <v>30</v>
      </c>
      <c r="H408" s="3">
        <v>0</v>
      </c>
      <c r="I408" s="3">
        <f>H408*Deflator!$E$20</f>
        <v>0</v>
      </c>
      <c r="J408" s="3">
        <v>0</v>
      </c>
      <c r="K408" s="3">
        <f>J408*Deflator!$E$20</f>
        <v>0</v>
      </c>
      <c r="L408" s="3">
        <v>0</v>
      </c>
      <c r="M408" s="3">
        <f>L408*Deflator!$E$20</f>
        <v>0</v>
      </c>
      <c r="N408" s="3">
        <v>0</v>
      </c>
      <c r="O408" s="3">
        <v>0</v>
      </c>
      <c r="P408" s="3">
        <v>0</v>
      </c>
      <c r="Q408" s="3">
        <f>P408*Deflator!$E$20</f>
        <v>0</v>
      </c>
      <c r="R408" s="3">
        <v>44188835.240000002</v>
      </c>
      <c r="S408" s="3">
        <f>R408*Deflator!$E$20</f>
        <v>44188835.240000002</v>
      </c>
      <c r="T408" s="3">
        <v>44188835.240000002</v>
      </c>
      <c r="U408" s="3">
        <f>T408*Deflator!$E$20</f>
        <v>44188835.240000002</v>
      </c>
    </row>
    <row r="409" spans="1:21" ht="13.5" x14ac:dyDescent="0.25">
      <c r="A409" s="2" t="s">
        <v>22</v>
      </c>
      <c r="B409" s="2" t="s">
        <v>161</v>
      </c>
      <c r="C409" s="2" t="s">
        <v>175</v>
      </c>
      <c r="D409" s="2" t="s">
        <v>16</v>
      </c>
      <c r="E409" s="2" t="s">
        <v>28</v>
      </c>
      <c r="F409" s="2" t="s">
        <v>29</v>
      </c>
      <c r="G409" s="2" t="s">
        <v>30</v>
      </c>
      <c r="H409" s="3">
        <v>100000000</v>
      </c>
      <c r="I409" s="3">
        <f>H409*Deflator!$E$20</f>
        <v>100000000</v>
      </c>
      <c r="J409" s="3">
        <v>79905298.999999985</v>
      </c>
      <c r="K409" s="3">
        <f>J409*Deflator!$E$20</f>
        <v>79905298.999999985</v>
      </c>
      <c r="L409" s="3">
        <v>87905299</v>
      </c>
      <c r="M409" s="3">
        <f>L409*Deflator!$E$20</f>
        <v>87905299</v>
      </c>
      <c r="N409" s="3">
        <v>87887339.830000013</v>
      </c>
      <c r="O409" s="3">
        <v>61892967.150000021</v>
      </c>
      <c r="P409" s="3">
        <v>60409907.13000001</v>
      </c>
      <c r="Q409" s="3">
        <f>P409*Deflator!$E$20</f>
        <v>60409907.13000001</v>
      </c>
      <c r="R409" s="3">
        <v>19512191.580000002</v>
      </c>
      <c r="S409" s="3">
        <f>R409*Deflator!$E$20</f>
        <v>19512191.580000002</v>
      </c>
      <c r="T409" s="3">
        <v>79922098.710000008</v>
      </c>
      <c r="U409" s="3">
        <f>T409*Deflator!$E$20</f>
        <v>79922098.710000008</v>
      </c>
    </row>
    <row r="410" spans="1:21" ht="13.5" x14ac:dyDescent="0.25">
      <c r="A410" s="2" t="s">
        <v>22</v>
      </c>
      <c r="B410" s="2" t="s">
        <v>168</v>
      </c>
      <c r="C410" s="2" t="s">
        <v>176</v>
      </c>
      <c r="D410" s="2" t="s">
        <v>16</v>
      </c>
      <c r="E410" s="2" t="s">
        <v>28</v>
      </c>
      <c r="F410" s="2" t="s">
        <v>29</v>
      </c>
      <c r="G410" s="2" t="s">
        <v>30</v>
      </c>
      <c r="H410" s="3">
        <v>100000000</v>
      </c>
      <c r="I410" s="3">
        <f>H410*Deflator!$E$20</f>
        <v>100000000</v>
      </c>
      <c r="J410" s="3">
        <v>106270227.00000001</v>
      </c>
      <c r="K410" s="3">
        <f>J410*Deflator!$E$20</f>
        <v>106270227.00000001</v>
      </c>
      <c r="L410" s="3">
        <v>182252178.99999994</v>
      </c>
      <c r="M410" s="3">
        <f>L410*Deflator!$E$20</f>
        <v>182252178.99999994</v>
      </c>
      <c r="N410" s="3">
        <v>182059411.2299999</v>
      </c>
      <c r="O410" s="3">
        <v>112296905.16000001</v>
      </c>
      <c r="P410" s="3">
        <v>101478472.42000009</v>
      </c>
      <c r="Q410" s="3">
        <f>P410*Deflator!$E$20</f>
        <v>101478472.42000009</v>
      </c>
      <c r="R410" s="3">
        <v>11499479.490000006</v>
      </c>
      <c r="S410" s="3">
        <f>R410*Deflator!$E$20</f>
        <v>11499479.490000006</v>
      </c>
      <c r="T410" s="3">
        <v>112977951.9100001</v>
      </c>
      <c r="U410" s="3">
        <f>T410*Deflator!$E$20</f>
        <v>112977951.9100001</v>
      </c>
    </row>
    <row r="411" spans="1:21" ht="13.5" x14ac:dyDescent="0.25">
      <c r="A411" s="2" t="s">
        <v>22</v>
      </c>
      <c r="B411" s="2" t="s">
        <v>169</v>
      </c>
      <c r="C411" s="2" t="s">
        <v>176</v>
      </c>
      <c r="D411" s="2" t="s">
        <v>16</v>
      </c>
      <c r="E411" s="2" t="s">
        <v>28</v>
      </c>
      <c r="F411" s="2" t="s">
        <v>29</v>
      </c>
      <c r="G411" s="2" t="s">
        <v>30</v>
      </c>
      <c r="H411" s="3">
        <v>0</v>
      </c>
      <c r="I411" s="3">
        <f>H411*Deflator!$E$20</f>
        <v>0</v>
      </c>
      <c r="J411" s="3">
        <v>0</v>
      </c>
      <c r="K411" s="3">
        <f>J411*Deflator!$E$20</f>
        <v>0</v>
      </c>
      <c r="L411" s="3">
        <v>0</v>
      </c>
      <c r="M411" s="3">
        <f>L411*Deflator!$E$20</f>
        <v>0</v>
      </c>
      <c r="N411" s="3">
        <v>0</v>
      </c>
      <c r="O411" s="3">
        <v>0</v>
      </c>
      <c r="P411" s="3">
        <v>0</v>
      </c>
      <c r="Q411" s="3">
        <f>P411*Deflator!$E$20</f>
        <v>0</v>
      </c>
      <c r="R411" s="3">
        <v>42738400.449999996</v>
      </c>
      <c r="S411" s="3">
        <f>R411*Deflator!$E$20</f>
        <v>42738400.449999996</v>
      </c>
      <c r="T411" s="3">
        <v>42738400.449999996</v>
      </c>
      <c r="U411" s="3">
        <f>T411*Deflator!$E$20</f>
        <v>42738400.449999996</v>
      </c>
    </row>
    <row r="412" spans="1:21" ht="13.5" x14ac:dyDescent="0.25">
      <c r="A412" s="2" t="s">
        <v>22</v>
      </c>
      <c r="B412" s="2" t="s">
        <v>172</v>
      </c>
      <c r="C412" s="2" t="s">
        <v>176</v>
      </c>
      <c r="D412" s="2" t="s">
        <v>16</v>
      </c>
      <c r="E412" s="2" t="s">
        <v>17</v>
      </c>
      <c r="F412" s="2" t="s">
        <v>18</v>
      </c>
      <c r="G412" s="2" t="s">
        <v>30</v>
      </c>
      <c r="H412" s="3">
        <v>48000000</v>
      </c>
      <c r="I412" s="3">
        <f>H412*Deflator!$E$20</f>
        <v>48000000</v>
      </c>
      <c r="J412" s="3">
        <v>43935000</v>
      </c>
      <c r="K412" s="3">
        <f>J412*Deflator!$E$20</f>
        <v>43935000</v>
      </c>
      <c r="L412" s="3">
        <v>26785000</v>
      </c>
      <c r="M412" s="3">
        <f>L412*Deflator!$E$20</f>
        <v>26785000</v>
      </c>
      <c r="N412" s="3">
        <v>26355449.359999999</v>
      </c>
      <c r="O412" s="3">
        <v>18635499.34</v>
      </c>
      <c r="P412" s="3">
        <v>106904.19999999998</v>
      </c>
      <c r="Q412" s="3">
        <f>P412*Deflator!$E$20</f>
        <v>106904.19999999998</v>
      </c>
      <c r="R412" s="3">
        <v>18595156.100000001</v>
      </c>
      <c r="S412" s="3">
        <f>R412*Deflator!$E$20</f>
        <v>18595156.100000001</v>
      </c>
      <c r="T412" s="3">
        <v>18702060.300000001</v>
      </c>
      <c r="U412" s="3">
        <f>T412*Deflator!$E$20</f>
        <v>18702060.300000001</v>
      </c>
    </row>
    <row r="413" spans="1:21" ht="13.5" x14ac:dyDescent="0.25">
      <c r="A413" s="2" t="s">
        <v>22</v>
      </c>
      <c r="B413" s="2" t="s">
        <v>173</v>
      </c>
      <c r="C413" s="2" t="s">
        <v>176</v>
      </c>
      <c r="D413" s="2" t="s">
        <v>16</v>
      </c>
      <c r="E413" s="2" t="s">
        <v>17</v>
      </c>
      <c r="F413" s="2" t="s">
        <v>18</v>
      </c>
      <c r="G413" s="2" t="s">
        <v>30</v>
      </c>
      <c r="H413" s="3">
        <v>0</v>
      </c>
      <c r="I413" s="3">
        <f>H413*Deflator!$E$20</f>
        <v>0</v>
      </c>
      <c r="J413" s="3">
        <v>0</v>
      </c>
      <c r="K413" s="3">
        <f>J413*Deflator!$E$20</f>
        <v>0</v>
      </c>
      <c r="L413" s="3">
        <v>0</v>
      </c>
      <c r="M413" s="3">
        <f>L413*Deflator!$E$20</f>
        <v>0</v>
      </c>
      <c r="N413" s="3">
        <v>0</v>
      </c>
      <c r="O413" s="3">
        <v>0</v>
      </c>
      <c r="P413" s="3">
        <v>0</v>
      </c>
      <c r="Q413" s="3">
        <f>P413*Deflator!$E$20</f>
        <v>0</v>
      </c>
      <c r="R413" s="3">
        <v>0</v>
      </c>
      <c r="S413" s="3">
        <f>R413*Deflator!$E$20</f>
        <v>0</v>
      </c>
      <c r="T413" s="3">
        <v>0</v>
      </c>
      <c r="U413" s="3">
        <f>T413*Deflator!$E$20</f>
        <v>0</v>
      </c>
    </row>
    <row r="414" spans="1:21" ht="13.5" x14ac:dyDescent="0.25">
      <c r="A414" s="2" t="s">
        <v>26</v>
      </c>
      <c r="B414" s="2" t="s">
        <v>15</v>
      </c>
      <c r="C414" s="2" t="s">
        <v>176</v>
      </c>
      <c r="D414" s="2" t="s">
        <v>16</v>
      </c>
      <c r="E414" s="2" t="s">
        <v>17</v>
      </c>
      <c r="F414" s="2" t="s">
        <v>18</v>
      </c>
      <c r="G414" s="2" t="s">
        <v>19</v>
      </c>
      <c r="H414" s="3">
        <v>0</v>
      </c>
      <c r="I414" s="3"/>
      <c r="J414" s="3">
        <v>0</v>
      </c>
      <c r="K414" s="3"/>
      <c r="L414" s="3">
        <v>0</v>
      </c>
      <c r="M414" s="3"/>
      <c r="N414" s="3">
        <v>0</v>
      </c>
      <c r="O414" s="3">
        <v>0</v>
      </c>
      <c r="P414" s="3">
        <v>0</v>
      </c>
      <c r="Q414" s="3"/>
      <c r="R414" s="3">
        <v>0</v>
      </c>
      <c r="S414" s="3"/>
      <c r="T414" s="3">
        <v>0</v>
      </c>
    </row>
    <row r="415" spans="1:21" ht="13.5" x14ac:dyDescent="0.25">
      <c r="A415" s="2" t="s">
        <v>26</v>
      </c>
      <c r="B415" s="2" t="s">
        <v>27</v>
      </c>
      <c r="C415" s="2" t="s">
        <v>175</v>
      </c>
      <c r="D415" s="2" t="s">
        <v>33</v>
      </c>
      <c r="E415" s="2" t="s">
        <v>34</v>
      </c>
      <c r="F415" s="2" t="s">
        <v>35</v>
      </c>
      <c r="G415" s="2" t="s">
        <v>30</v>
      </c>
      <c r="H415" s="3">
        <v>0</v>
      </c>
      <c r="I415" s="3"/>
      <c r="J415" s="3">
        <v>1853950</v>
      </c>
      <c r="K415" s="3"/>
      <c r="L415" s="3">
        <v>1853950</v>
      </c>
      <c r="M415" s="3"/>
      <c r="N415" s="3">
        <v>75262.100000000006</v>
      </c>
      <c r="O415" s="3">
        <v>0</v>
      </c>
      <c r="P415" s="3">
        <v>0</v>
      </c>
      <c r="Q415" s="3"/>
      <c r="R415" s="3">
        <v>0</v>
      </c>
      <c r="S415" s="3"/>
      <c r="T415" s="3">
        <v>0</v>
      </c>
    </row>
    <row r="416" spans="1:21" ht="13.5" x14ac:dyDescent="0.25">
      <c r="A416" s="2" t="s">
        <v>26</v>
      </c>
      <c r="B416" s="2" t="s">
        <v>36</v>
      </c>
      <c r="C416" s="2" t="s">
        <v>176</v>
      </c>
      <c r="D416" s="2" t="s">
        <v>41</v>
      </c>
      <c r="E416" s="2" t="s">
        <v>42</v>
      </c>
      <c r="F416" s="2" t="s">
        <v>43</v>
      </c>
      <c r="G416" s="2" t="s">
        <v>30</v>
      </c>
      <c r="H416" s="3">
        <v>0</v>
      </c>
      <c r="I416" s="3"/>
      <c r="J416" s="3">
        <v>600000</v>
      </c>
      <c r="K416" s="3"/>
      <c r="L416" s="3">
        <v>600000</v>
      </c>
      <c r="M416" s="3"/>
      <c r="N416" s="3">
        <v>600000</v>
      </c>
      <c r="O416" s="3">
        <v>0</v>
      </c>
      <c r="P416" s="3">
        <v>0</v>
      </c>
      <c r="Q416" s="3"/>
      <c r="R416" s="3">
        <v>0</v>
      </c>
      <c r="S416" s="3"/>
      <c r="T416" s="3">
        <v>0</v>
      </c>
    </row>
    <row r="417" spans="1:20" ht="13.5" x14ac:dyDescent="0.25">
      <c r="A417" s="2" t="s">
        <v>26</v>
      </c>
      <c r="B417" s="2" t="s">
        <v>44</v>
      </c>
      <c r="C417" s="2" t="s">
        <v>176</v>
      </c>
      <c r="D417" s="2" t="s">
        <v>16</v>
      </c>
      <c r="E417" s="2" t="s">
        <v>28</v>
      </c>
      <c r="F417" s="2" t="s">
        <v>29</v>
      </c>
      <c r="G417" s="2" t="s">
        <v>30</v>
      </c>
      <c r="H417" s="3">
        <v>0</v>
      </c>
      <c r="I417" s="3"/>
      <c r="J417" s="3">
        <v>0</v>
      </c>
      <c r="K417" s="3"/>
      <c r="L417" s="3">
        <v>0</v>
      </c>
      <c r="M417" s="3"/>
      <c r="N417" s="3">
        <v>0</v>
      </c>
      <c r="O417" s="3">
        <v>0</v>
      </c>
      <c r="P417" s="3">
        <v>0</v>
      </c>
      <c r="Q417" s="3"/>
      <c r="R417" s="3">
        <v>312000</v>
      </c>
      <c r="S417" s="3"/>
      <c r="T417" s="3">
        <v>312000</v>
      </c>
    </row>
    <row r="418" spans="1:20" ht="13.5" x14ac:dyDescent="0.25">
      <c r="A418" s="2" t="s">
        <v>26</v>
      </c>
      <c r="B418" s="2" t="s">
        <v>44</v>
      </c>
      <c r="C418" s="2" t="s">
        <v>176</v>
      </c>
      <c r="D418" s="2" t="s">
        <v>16</v>
      </c>
      <c r="E418" s="2" t="s">
        <v>17</v>
      </c>
      <c r="F418" s="2" t="s">
        <v>18</v>
      </c>
      <c r="G418" s="2" t="s">
        <v>30</v>
      </c>
      <c r="H418" s="3">
        <v>0</v>
      </c>
      <c r="I418" s="3"/>
      <c r="J418" s="3">
        <v>0</v>
      </c>
      <c r="K418" s="3"/>
      <c r="L418" s="3">
        <v>0</v>
      </c>
      <c r="M418" s="3"/>
      <c r="N418" s="3">
        <v>0</v>
      </c>
      <c r="O418" s="3">
        <v>0</v>
      </c>
      <c r="P418" s="3">
        <v>0</v>
      </c>
      <c r="Q418" s="3"/>
      <c r="R418" s="3">
        <v>0</v>
      </c>
      <c r="S418" s="3"/>
      <c r="T418" s="3">
        <v>0</v>
      </c>
    </row>
    <row r="419" spans="1:20" ht="13.5" x14ac:dyDescent="0.25">
      <c r="A419" s="2" t="s">
        <v>26</v>
      </c>
      <c r="B419" s="2" t="s">
        <v>46</v>
      </c>
      <c r="C419" s="2" t="s">
        <v>175</v>
      </c>
      <c r="D419" s="2" t="s">
        <v>47</v>
      </c>
      <c r="E419" s="2" t="s">
        <v>48</v>
      </c>
      <c r="F419" s="2" t="s">
        <v>49</v>
      </c>
      <c r="G419" s="2" t="s">
        <v>30</v>
      </c>
      <c r="H419" s="3">
        <v>0</v>
      </c>
      <c r="I419" s="3"/>
      <c r="J419" s="3">
        <v>1716</v>
      </c>
      <c r="K419" s="3"/>
      <c r="L419" s="3">
        <v>1716</v>
      </c>
      <c r="M419" s="3"/>
      <c r="N419" s="3">
        <v>0</v>
      </c>
      <c r="O419" s="3">
        <v>0</v>
      </c>
      <c r="P419" s="3">
        <v>0</v>
      </c>
      <c r="Q419" s="3"/>
      <c r="R419" s="3">
        <v>0</v>
      </c>
      <c r="S419" s="3"/>
      <c r="T419" s="3">
        <v>0</v>
      </c>
    </row>
    <row r="420" spans="1:20" ht="13.5" x14ac:dyDescent="0.25">
      <c r="A420" s="2" t="s">
        <v>26</v>
      </c>
      <c r="B420" s="2" t="s">
        <v>51</v>
      </c>
      <c r="C420" s="2" t="s">
        <v>175</v>
      </c>
      <c r="D420" s="2" t="s">
        <v>52</v>
      </c>
      <c r="E420" s="2" t="s">
        <v>53</v>
      </c>
      <c r="F420" s="2" t="s">
        <v>54</v>
      </c>
      <c r="G420" s="2" t="s">
        <v>30</v>
      </c>
      <c r="H420" s="3">
        <v>0</v>
      </c>
      <c r="I420" s="3"/>
      <c r="J420" s="3">
        <v>0</v>
      </c>
      <c r="K420" s="3"/>
      <c r="L420" s="3">
        <v>0</v>
      </c>
      <c r="M420" s="3"/>
      <c r="N420" s="3">
        <v>0</v>
      </c>
      <c r="O420" s="3">
        <v>0</v>
      </c>
      <c r="P420" s="3">
        <v>0</v>
      </c>
      <c r="Q420" s="3"/>
      <c r="R420" s="3">
        <v>0</v>
      </c>
      <c r="S420" s="3"/>
      <c r="T420" s="3">
        <v>0</v>
      </c>
    </row>
    <row r="421" spans="1:20" ht="13.5" x14ac:dyDescent="0.25">
      <c r="A421" s="2" t="s">
        <v>26</v>
      </c>
      <c r="B421" s="2" t="s">
        <v>55</v>
      </c>
      <c r="C421" s="2" t="s">
        <v>175</v>
      </c>
      <c r="D421" s="2" t="s">
        <v>16</v>
      </c>
      <c r="E421" s="2" t="s">
        <v>28</v>
      </c>
      <c r="F421" s="2" t="s">
        <v>29</v>
      </c>
      <c r="G421" s="2" t="s">
        <v>30</v>
      </c>
      <c r="H421" s="3">
        <v>0</v>
      </c>
      <c r="I421" s="3"/>
      <c r="J421" s="3">
        <v>0</v>
      </c>
      <c r="K421" s="3"/>
      <c r="L421" s="3">
        <v>0</v>
      </c>
      <c r="M421" s="3"/>
      <c r="N421" s="3">
        <v>0</v>
      </c>
      <c r="O421" s="3">
        <v>0</v>
      </c>
      <c r="P421" s="3">
        <v>0</v>
      </c>
      <c r="Q421" s="3"/>
      <c r="R421" s="3">
        <v>0</v>
      </c>
      <c r="S421" s="3"/>
      <c r="T421" s="3">
        <v>0</v>
      </c>
    </row>
    <row r="422" spans="1:20" ht="13.5" x14ac:dyDescent="0.25">
      <c r="A422" s="2" t="s">
        <v>26</v>
      </c>
      <c r="B422" s="2" t="s">
        <v>55</v>
      </c>
      <c r="C422" s="2" t="s">
        <v>175</v>
      </c>
      <c r="D422" s="2" t="s">
        <v>16</v>
      </c>
      <c r="E422" s="2" t="s">
        <v>17</v>
      </c>
      <c r="F422" s="2" t="s">
        <v>18</v>
      </c>
      <c r="G422" s="2" t="s">
        <v>30</v>
      </c>
      <c r="H422" s="3">
        <v>0</v>
      </c>
      <c r="I422" s="3"/>
      <c r="J422" s="3">
        <v>0</v>
      </c>
      <c r="K422" s="3"/>
      <c r="L422" s="3">
        <v>0</v>
      </c>
      <c r="M422" s="3"/>
      <c r="N422" s="3">
        <v>0</v>
      </c>
      <c r="O422" s="3">
        <v>0</v>
      </c>
      <c r="P422" s="3">
        <v>0</v>
      </c>
      <c r="Q422" s="3"/>
      <c r="R422" s="3">
        <v>0</v>
      </c>
      <c r="S422" s="3"/>
      <c r="T422" s="3">
        <v>0</v>
      </c>
    </row>
    <row r="423" spans="1:20" ht="13.5" x14ac:dyDescent="0.25">
      <c r="A423" s="2" t="s">
        <v>26</v>
      </c>
      <c r="B423" s="2" t="s">
        <v>56</v>
      </c>
      <c r="C423" s="2" t="s">
        <v>175</v>
      </c>
      <c r="D423" s="2" t="s">
        <v>47</v>
      </c>
      <c r="E423" s="2" t="s">
        <v>59</v>
      </c>
      <c r="F423" s="2" t="s">
        <v>60</v>
      </c>
      <c r="G423" s="2" t="s">
        <v>30</v>
      </c>
      <c r="H423" s="3">
        <v>0</v>
      </c>
      <c r="I423" s="3"/>
      <c r="J423" s="3">
        <v>0</v>
      </c>
      <c r="K423" s="3"/>
      <c r="L423" s="3">
        <v>0</v>
      </c>
      <c r="M423" s="3"/>
      <c r="N423" s="3">
        <v>0</v>
      </c>
      <c r="O423" s="3">
        <v>0</v>
      </c>
      <c r="P423" s="3">
        <v>0</v>
      </c>
      <c r="Q423" s="3"/>
      <c r="R423" s="3">
        <v>0</v>
      </c>
      <c r="S423" s="3"/>
      <c r="T423" s="3">
        <v>0</v>
      </c>
    </row>
    <row r="424" spans="1:20" ht="13.5" x14ac:dyDescent="0.25">
      <c r="A424" s="2" t="s">
        <v>26</v>
      </c>
      <c r="B424" s="2" t="s">
        <v>62</v>
      </c>
      <c r="C424" s="2" t="s">
        <v>175</v>
      </c>
      <c r="D424" s="2" t="s">
        <v>16</v>
      </c>
      <c r="E424" s="2" t="s">
        <v>28</v>
      </c>
      <c r="F424" s="2" t="s">
        <v>29</v>
      </c>
      <c r="G424" s="2" t="s">
        <v>30</v>
      </c>
      <c r="H424" s="3">
        <v>0</v>
      </c>
      <c r="I424" s="3"/>
      <c r="J424" s="3">
        <v>0</v>
      </c>
      <c r="K424" s="3"/>
      <c r="L424" s="3">
        <v>0</v>
      </c>
      <c r="M424" s="3"/>
      <c r="N424" s="3">
        <v>0</v>
      </c>
      <c r="O424" s="3">
        <v>0</v>
      </c>
      <c r="P424" s="3">
        <v>0</v>
      </c>
      <c r="Q424" s="3"/>
      <c r="R424" s="3">
        <v>0</v>
      </c>
      <c r="S424" s="3"/>
      <c r="T424" s="3">
        <v>0</v>
      </c>
    </row>
    <row r="425" spans="1:20" ht="13.5" x14ac:dyDescent="0.25">
      <c r="A425" s="2" t="s">
        <v>26</v>
      </c>
      <c r="B425" s="2" t="s">
        <v>63</v>
      </c>
      <c r="C425" s="2" t="s">
        <v>175</v>
      </c>
      <c r="D425" s="2" t="s">
        <v>16</v>
      </c>
      <c r="E425" s="2" t="s">
        <v>28</v>
      </c>
      <c r="F425" s="2" t="s">
        <v>29</v>
      </c>
      <c r="G425" s="2" t="s">
        <v>30</v>
      </c>
      <c r="H425" s="3">
        <v>0</v>
      </c>
      <c r="I425" s="3"/>
      <c r="J425" s="3">
        <v>0</v>
      </c>
      <c r="K425" s="3"/>
      <c r="L425" s="3">
        <v>0</v>
      </c>
      <c r="M425" s="3"/>
      <c r="N425" s="3">
        <v>0</v>
      </c>
      <c r="O425" s="3">
        <v>0</v>
      </c>
      <c r="P425" s="3">
        <v>0</v>
      </c>
      <c r="Q425" s="3"/>
      <c r="R425" s="3">
        <v>0</v>
      </c>
      <c r="S425" s="3"/>
      <c r="T425" s="3">
        <v>0</v>
      </c>
    </row>
    <row r="426" spans="1:20" ht="13.5" x14ac:dyDescent="0.25">
      <c r="A426" s="2" t="s">
        <v>26</v>
      </c>
      <c r="B426" s="2" t="s">
        <v>64</v>
      </c>
      <c r="C426" s="2" t="s">
        <v>175</v>
      </c>
      <c r="D426" s="2" t="s">
        <v>16</v>
      </c>
      <c r="E426" s="2" t="s">
        <v>28</v>
      </c>
      <c r="F426" s="2" t="s">
        <v>29</v>
      </c>
      <c r="G426" s="2" t="s">
        <v>30</v>
      </c>
      <c r="H426" s="3">
        <v>0</v>
      </c>
      <c r="I426" s="3"/>
      <c r="J426" s="3">
        <v>152000000</v>
      </c>
      <c r="K426" s="3"/>
      <c r="L426" s="3">
        <v>152000000</v>
      </c>
      <c r="M426" s="3"/>
      <c r="N426" s="3">
        <v>0</v>
      </c>
      <c r="O426" s="3">
        <v>0</v>
      </c>
      <c r="P426" s="3">
        <v>0</v>
      </c>
      <c r="Q426" s="3"/>
      <c r="R426" s="3">
        <v>1369272.07</v>
      </c>
      <c r="S426" s="3"/>
      <c r="T426" s="3">
        <v>1369272.07</v>
      </c>
    </row>
    <row r="427" spans="1:20" ht="13.5" x14ac:dyDescent="0.25">
      <c r="A427" s="2" t="s">
        <v>26</v>
      </c>
      <c r="B427" s="2" t="s">
        <v>70</v>
      </c>
      <c r="C427" s="2" t="s">
        <v>175</v>
      </c>
      <c r="D427" s="2" t="s">
        <v>16</v>
      </c>
      <c r="E427" s="2" t="s">
        <v>28</v>
      </c>
      <c r="F427" s="2" t="s">
        <v>29</v>
      </c>
      <c r="G427" s="2" t="s">
        <v>30</v>
      </c>
      <c r="H427" s="3">
        <v>0</v>
      </c>
      <c r="I427" s="3"/>
      <c r="J427" s="3">
        <v>3500000</v>
      </c>
      <c r="K427" s="3"/>
      <c r="L427" s="3">
        <v>3500000</v>
      </c>
      <c r="M427" s="3"/>
      <c r="N427" s="3">
        <v>0</v>
      </c>
      <c r="O427" s="3">
        <v>0</v>
      </c>
      <c r="P427" s="3">
        <v>0</v>
      </c>
      <c r="Q427" s="3"/>
      <c r="R427" s="3">
        <v>0</v>
      </c>
      <c r="S427" s="3"/>
      <c r="T427" s="3">
        <v>0</v>
      </c>
    </row>
    <row r="428" spans="1:20" ht="13.5" x14ac:dyDescent="0.25">
      <c r="A428" s="2" t="s">
        <v>26</v>
      </c>
      <c r="B428" s="2" t="s">
        <v>71</v>
      </c>
      <c r="C428" s="2" t="s">
        <v>175</v>
      </c>
      <c r="D428" s="2" t="s">
        <v>16</v>
      </c>
      <c r="E428" s="2" t="s">
        <v>17</v>
      </c>
      <c r="F428" s="2" t="s">
        <v>18</v>
      </c>
      <c r="G428" s="2" t="s">
        <v>30</v>
      </c>
      <c r="H428" s="3">
        <v>0</v>
      </c>
      <c r="I428" s="3"/>
      <c r="J428" s="3">
        <v>4000000</v>
      </c>
      <c r="K428" s="3"/>
      <c r="L428" s="3">
        <v>4000000</v>
      </c>
      <c r="M428" s="3"/>
      <c r="N428" s="3">
        <v>0</v>
      </c>
      <c r="O428" s="3">
        <v>0</v>
      </c>
      <c r="P428" s="3">
        <v>0</v>
      </c>
      <c r="Q428" s="3"/>
      <c r="R428" s="3">
        <v>0</v>
      </c>
      <c r="S428" s="3"/>
      <c r="T428" s="3">
        <v>0</v>
      </c>
    </row>
    <row r="429" spans="1:20" ht="13.5" x14ac:dyDescent="0.25">
      <c r="A429" s="2" t="s">
        <v>26</v>
      </c>
      <c r="B429" s="2" t="s">
        <v>72</v>
      </c>
      <c r="C429" s="2" t="s">
        <v>176</v>
      </c>
      <c r="D429" s="2" t="s">
        <v>16</v>
      </c>
      <c r="E429" s="2" t="s">
        <v>28</v>
      </c>
      <c r="F429" s="2" t="s">
        <v>29</v>
      </c>
      <c r="G429" s="2" t="s">
        <v>30</v>
      </c>
      <c r="H429" s="3">
        <v>0</v>
      </c>
      <c r="I429" s="3"/>
      <c r="J429" s="3">
        <v>0</v>
      </c>
      <c r="K429" s="3"/>
      <c r="L429" s="3">
        <v>0</v>
      </c>
      <c r="M429" s="3"/>
      <c r="N429" s="3">
        <v>0</v>
      </c>
      <c r="O429" s="3">
        <v>0</v>
      </c>
      <c r="P429" s="3">
        <v>0</v>
      </c>
      <c r="Q429" s="3"/>
      <c r="R429" s="3">
        <v>152857.9</v>
      </c>
      <c r="S429" s="3"/>
      <c r="T429" s="3">
        <v>152857.9</v>
      </c>
    </row>
    <row r="430" spans="1:20" ht="13.5" x14ac:dyDescent="0.25">
      <c r="A430" s="2" t="s">
        <v>26</v>
      </c>
      <c r="B430" s="2" t="s">
        <v>73</v>
      </c>
      <c r="C430" s="2" t="s">
        <v>176</v>
      </c>
      <c r="D430" s="2" t="s">
        <v>74</v>
      </c>
      <c r="E430" s="2" t="s">
        <v>75</v>
      </c>
      <c r="F430" s="2" t="s">
        <v>76</v>
      </c>
      <c r="G430" s="2" t="s">
        <v>30</v>
      </c>
      <c r="H430" s="3">
        <v>0</v>
      </c>
      <c r="I430" s="3"/>
      <c r="J430" s="3">
        <v>0</v>
      </c>
      <c r="K430" s="3"/>
      <c r="L430" s="3">
        <v>0</v>
      </c>
      <c r="M430" s="3"/>
      <c r="N430" s="3">
        <v>0</v>
      </c>
      <c r="O430" s="3">
        <v>0</v>
      </c>
      <c r="P430" s="3">
        <v>0</v>
      </c>
      <c r="Q430" s="3"/>
      <c r="R430" s="3">
        <v>0</v>
      </c>
      <c r="S430" s="3"/>
      <c r="T430" s="3">
        <v>0</v>
      </c>
    </row>
    <row r="431" spans="1:20" ht="13.5" x14ac:dyDescent="0.25">
      <c r="A431" s="2" t="s">
        <v>26</v>
      </c>
      <c r="B431" s="2" t="s">
        <v>73</v>
      </c>
      <c r="C431" s="2" t="s">
        <v>176</v>
      </c>
      <c r="D431" s="2" t="s">
        <v>74</v>
      </c>
      <c r="E431" s="2" t="s">
        <v>77</v>
      </c>
      <c r="F431" s="2" t="s">
        <v>78</v>
      </c>
      <c r="G431" s="2" t="s">
        <v>30</v>
      </c>
      <c r="H431" s="3">
        <v>0</v>
      </c>
      <c r="I431" s="3"/>
      <c r="J431" s="3">
        <v>0</v>
      </c>
      <c r="K431" s="3"/>
      <c r="L431" s="3">
        <v>0</v>
      </c>
      <c r="M431" s="3"/>
      <c r="N431" s="3">
        <v>0</v>
      </c>
      <c r="O431" s="3">
        <v>0</v>
      </c>
      <c r="P431" s="3">
        <v>0</v>
      </c>
      <c r="Q431" s="3"/>
      <c r="R431" s="3">
        <v>0</v>
      </c>
      <c r="S431" s="3"/>
      <c r="T431" s="3">
        <v>0</v>
      </c>
    </row>
    <row r="432" spans="1:20" ht="13.5" x14ac:dyDescent="0.25">
      <c r="A432" s="2" t="s">
        <v>26</v>
      </c>
      <c r="B432" s="2" t="s">
        <v>73</v>
      </c>
      <c r="C432" s="2" t="s">
        <v>176</v>
      </c>
      <c r="D432" s="2" t="s">
        <v>74</v>
      </c>
      <c r="E432" s="2" t="s">
        <v>79</v>
      </c>
      <c r="F432" s="2" t="s">
        <v>80</v>
      </c>
      <c r="G432" s="2" t="s">
        <v>30</v>
      </c>
      <c r="H432" s="3">
        <v>0</v>
      </c>
      <c r="I432" s="3"/>
      <c r="J432" s="3">
        <v>0</v>
      </c>
      <c r="K432" s="3"/>
      <c r="L432" s="3">
        <v>0</v>
      </c>
      <c r="M432" s="3"/>
      <c r="N432" s="3">
        <v>0</v>
      </c>
      <c r="O432" s="3">
        <v>0</v>
      </c>
      <c r="P432" s="3">
        <v>0</v>
      </c>
      <c r="Q432" s="3"/>
      <c r="R432" s="3">
        <v>0</v>
      </c>
      <c r="S432" s="3"/>
      <c r="T432" s="3">
        <v>0</v>
      </c>
    </row>
    <row r="433" spans="1:20" ht="13.5" x14ac:dyDescent="0.25">
      <c r="A433" s="2" t="s">
        <v>26</v>
      </c>
      <c r="B433" s="2" t="s">
        <v>81</v>
      </c>
      <c r="C433" s="2" t="s">
        <v>176</v>
      </c>
      <c r="D433" s="2" t="s">
        <v>82</v>
      </c>
      <c r="E433" s="2" t="s">
        <v>83</v>
      </c>
      <c r="F433" s="2" t="s">
        <v>84</v>
      </c>
      <c r="G433" s="2" t="s">
        <v>30</v>
      </c>
      <c r="H433" s="3">
        <v>0</v>
      </c>
      <c r="I433" s="3"/>
      <c r="J433" s="3">
        <v>13819884</v>
      </c>
      <c r="K433" s="3"/>
      <c r="L433" s="3">
        <v>13819884</v>
      </c>
      <c r="M433" s="3"/>
      <c r="N433" s="3">
        <v>13350000</v>
      </c>
      <c r="O433" s="3">
        <v>1050446.82</v>
      </c>
      <c r="P433" s="3">
        <v>1040921.62</v>
      </c>
      <c r="Q433" s="3"/>
      <c r="R433" s="3">
        <v>0</v>
      </c>
      <c r="S433" s="3"/>
      <c r="T433" s="3">
        <v>1040921.62</v>
      </c>
    </row>
    <row r="434" spans="1:20" ht="13.5" x14ac:dyDescent="0.25">
      <c r="A434" s="2" t="s">
        <v>26</v>
      </c>
      <c r="B434" s="2" t="s">
        <v>81</v>
      </c>
      <c r="C434" s="2" t="s">
        <v>176</v>
      </c>
      <c r="D434" s="2" t="s">
        <v>85</v>
      </c>
      <c r="E434" s="2" t="s">
        <v>86</v>
      </c>
      <c r="F434" s="2" t="s">
        <v>87</v>
      </c>
      <c r="G434" s="2" t="s">
        <v>30</v>
      </c>
      <c r="H434" s="3">
        <v>0</v>
      </c>
      <c r="I434" s="3"/>
      <c r="J434" s="3">
        <v>2271295</v>
      </c>
      <c r="K434" s="3"/>
      <c r="L434" s="3">
        <v>2271295</v>
      </c>
      <c r="M434" s="3"/>
      <c r="N434" s="3">
        <v>2250000</v>
      </c>
      <c r="O434" s="3">
        <v>171007.28</v>
      </c>
      <c r="P434" s="3">
        <v>171007.28</v>
      </c>
      <c r="Q434" s="3"/>
      <c r="R434" s="3">
        <v>0</v>
      </c>
      <c r="S434" s="3"/>
      <c r="T434" s="3">
        <v>171007.28</v>
      </c>
    </row>
    <row r="435" spans="1:20" ht="13.5" x14ac:dyDescent="0.25">
      <c r="A435" s="2" t="s">
        <v>26</v>
      </c>
      <c r="B435" s="2" t="s">
        <v>81</v>
      </c>
      <c r="C435" s="2" t="s">
        <v>176</v>
      </c>
      <c r="D435" s="2" t="s">
        <v>74</v>
      </c>
      <c r="E435" s="2" t="s">
        <v>88</v>
      </c>
      <c r="F435" s="2" t="s">
        <v>89</v>
      </c>
      <c r="G435" s="2" t="s">
        <v>30</v>
      </c>
      <c r="H435" s="3">
        <v>0</v>
      </c>
      <c r="I435" s="3"/>
      <c r="J435" s="3">
        <v>15600000</v>
      </c>
      <c r="K435" s="3"/>
      <c r="L435" s="3">
        <v>15600000</v>
      </c>
      <c r="M435" s="3"/>
      <c r="N435" s="3">
        <v>1171491.8999999999</v>
      </c>
      <c r="O435" s="3">
        <v>1073846.3999999999</v>
      </c>
      <c r="P435" s="3">
        <v>1073846.3999999999</v>
      </c>
      <c r="Q435" s="3"/>
      <c r="R435" s="3">
        <v>0</v>
      </c>
      <c r="S435" s="3"/>
      <c r="T435" s="3">
        <v>1073846.3999999999</v>
      </c>
    </row>
    <row r="436" spans="1:20" ht="13.5" x14ac:dyDescent="0.25">
      <c r="A436" s="2" t="s">
        <v>26</v>
      </c>
      <c r="B436" s="2" t="s">
        <v>90</v>
      </c>
      <c r="C436" s="2" t="s">
        <v>176</v>
      </c>
      <c r="D436" s="2" t="s">
        <v>16</v>
      </c>
      <c r="E436" s="2" t="s">
        <v>28</v>
      </c>
      <c r="F436" s="2" t="s">
        <v>29</v>
      </c>
      <c r="G436" s="2" t="s">
        <v>30</v>
      </c>
      <c r="H436" s="3">
        <v>0</v>
      </c>
      <c r="I436" s="3"/>
      <c r="J436" s="3">
        <v>0</v>
      </c>
      <c r="K436" s="3"/>
      <c r="L436" s="3">
        <v>0</v>
      </c>
      <c r="M436" s="3"/>
      <c r="N436" s="3">
        <v>0</v>
      </c>
      <c r="O436" s="3">
        <v>0</v>
      </c>
      <c r="P436" s="3">
        <v>0</v>
      </c>
      <c r="Q436" s="3"/>
      <c r="R436" s="3">
        <v>0</v>
      </c>
      <c r="S436" s="3"/>
      <c r="T436" s="3">
        <v>0</v>
      </c>
    </row>
    <row r="437" spans="1:20" ht="13.5" x14ac:dyDescent="0.25">
      <c r="A437" s="2" t="s">
        <v>26</v>
      </c>
      <c r="B437" s="2" t="s">
        <v>91</v>
      </c>
      <c r="C437" s="2" t="s">
        <v>176</v>
      </c>
      <c r="D437" s="2" t="s">
        <v>16</v>
      </c>
      <c r="E437" s="2" t="s">
        <v>28</v>
      </c>
      <c r="F437" s="2" t="s">
        <v>29</v>
      </c>
      <c r="G437" s="2" t="s">
        <v>30</v>
      </c>
      <c r="H437" s="3">
        <v>0</v>
      </c>
      <c r="I437" s="3"/>
      <c r="J437" s="3">
        <v>16500000</v>
      </c>
      <c r="K437" s="3"/>
      <c r="L437" s="3">
        <v>16500000</v>
      </c>
      <c r="M437" s="3"/>
      <c r="N437" s="3">
        <v>956392.2</v>
      </c>
      <c r="O437" s="3">
        <v>233666.41999999998</v>
      </c>
      <c r="P437" s="3">
        <v>0</v>
      </c>
      <c r="Q437" s="3"/>
      <c r="R437" s="3">
        <v>11321163.860000001</v>
      </c>
      <c r="S437" s="3"/>
      <c r="T437" s="3">
        <v>11321163.860000001</v>
      </c>
    </row>
    <row r="438" spans="1:20" ht="13.5" x14ac:dyDescent="0.25">
      <c r="A438" s="2" t="s">
        <v>26</v>
      </c>
      <c r="B438" s="2" t="s">
        <v>92</v>
      </c>
      <c r="C438" s="2" t="s">
        <v>176</v>
      </c>
      <c r="D438" s="2" t="s">
        <v>16</v>
      </c>
      <c r="E438" s="2" t="s">
        <v>93</v>
      </c>
      <c r="F438" s="2" t="s">
        <v>94</v>
      </c>
      <c r="G438" s="2" t="s">
        <v>30</v>
      </c>
      <c r="H438" s="3">
        <v>0</v>
      </c>
      <c r="I438" s="3"/>
      <c r="J438" s="3">
        <v>5150000</v>
      </c>
      <c r="K438" s="3"/>
      <c r="L438" s="3">
        <v>5150000</v>
      </c>
      <c r="M438" s="3"/>
      <c r="N438" s="3">
        <v>0</v>
      </c>
      <c r="O438" s="3">
        <v>0</v>
      </c>
      <c r="P438" s="3">
        <v>0</v>
      </c>
      <c r="Q438" s="3"/>
      <c r="R438" s="3">
        <v>0</v>
      </c>
      <c r="S438" s="3"/>
      <c r="T438" s="3">
        <v>0</v>
      </c>
    </row>
    <row r="439" spans="1:20" ht="13.5" x14ac:dyDescent="0.25">
      <c r="A439" s="2" t="s">
        <v>26</v>
      </c>
      <c r="B439" s="2" t="s">
        <v>95</v>
      </c>
      <c r="C439" s="2" t="s">
        <v>176</v>
      </c>
      <c r="D439" s="2" t="s">
        <v>16</v>
      </c>
      <c r="E439" s="2" t="s">
        <v>17</v>
      </c>
      <c r="F439" s="2" t="s">
        <v>18</v>
      </c>
      <c r="G439" s="2" t="s">
        <v>30</v>
      </c>
      <c r="H439" s="3">
        <v>0</v>
      </c>
      <c r="I439" s="3"/>
      <c r="J439" s="3">
        <v>0</v>
      </c>
      <c r="K439" s="3"/>
      <c r="L439" s="3">
        <v>0</v>
      </c>
      <c r="M439" s="3"/>
      <c r="N439" s="3">
        <v>0</v>
      </c>
      <c r="O439" s="3">
        <v>0</v>
      </c>
      <c r="P439" s="3">
        <v>0</v>
      </c>
      <c r="Q439" s="3"/>
      <c r="R439" s="3">
        <v>0</v>
      </c>
      <c r="S439" s="3"/>
      <c r="T439" s="3">
        <v>0</v>
      </c>
    </row>
    <row r="440" spans="1:20" ht="13.5" x14ac:dyDescent="0.25">
      <c r="A440" s="2" t="s">
        <v>26</v>
      </c>
      <c r="B440" s="2" t="s">
        <v>96</v>
      </c>
      <c r="C440" s="2" t="s">
        <v>176</v>
      </c>
      <c r="D440" s="2" t="s">
        <v>16</v>
      </c>
      <c r="E440" s="2" t="s">
        <v>17</v>
      </c>
      <c r="F440" s="2" t="s">
        <v>18</v>
      </c>
      <c r="G440" s="2" t="s">
        <v>30</v>
      </c>
      <c r="H440" s="3">
        <v>0</v>
      </c>
      <c r="I440" s="3"/>
      <c r="J440" s="3">
        <v>93000000</v>
      </c>
      <c r="K440" s="3"/>
      <c r="L440" s="3">
        <v>93000000</v>
      </c>
      <c r="M440" s="3"/>
      <c r="N440" s="3">
        <v>0</v>
      </c>
      <c r="O440" s="3">
        <v>0</v>
      </c>
      <c r="P440" s="3">
        <v>0</v>
      </c>
      <c r="Q440" s="3"/>
      <c r="R440" s="3">
        <v>193436.85</v>
      </c>
      <c r="S440" s="3"/>
      <c r="T440" s="3">
        <v>193436.85</v>
      </c>
    </row>
    <row r="441" spans="1:20" ht="13.5" x14ac:dyDescent="0.25">
      <c r="A441" s="2" t="s">
        <v>26</v>
      </c>
      <c r="B441" s="2" t="s">
        <v>97</v>
      </c>
      <c r="C441" s="2" t="s">
        <v>176</v>
      </c>
      <c r="D441" s="2" t="s">
        <v>16</v>
      </c>
      <c r="E441" s="2" t="s">
        <v>28</v>
      </c>
      <c r="F441" s="2" t="s">
        <v>29</v>
      </c>
      <c r="G441" s="2" t="s">
        <v>30</v>
      </c>
      <c r="H441" s="3">
        <v>0</v>
      </c>
      <c r="I441" s="3"/>
      <c r="J441" s="3">
        <v>9999999.9999999981</v>
      </c>
      <c r="K441" s="3"/>
      <c r="L441" s="3">
        <v>9999999.9999999981</v>
      </c>
      <c r="M441" s="3"/>
      <c r="N441" s="3">
        <v>399034.80000000005</v>
      </c>
      <c r="O441" s="3">
        <v>0</v>
      </c>
      <c r="P441" s="3">
        <v>0</v>
      </c>
      <c r="Q441" s="3"/>
      <c r="R441" s="3">
        <v>351723.70999999996</v>
      </c>
      <c r="S441" s="3"/>
      <c r="T441" s="3">
        <v>351723.70999999996</v>
      </c>
    </row>
    <row r="442" spans="1:20" ht="13.5" x14ac:dyDescent="0.25">
      <c r="A442" s="2" t="s">
        <v>26</v>
      </c>
      <c r="B442" s="2" t="s">
        <v>98</v>
      </c>
      <c r="C442" s="2" t="s">
        <v>176</v>
      </c>
      <c r="D442" s="2" t="s">
        <v>16</v>
      </c>
      <c r="E442" s="2" t="s">
        <v>17</v>
      </c>
      <c r="F442" s="2" t="s">
        <v>18</v>
      </c>
      <c r="G442" s="2" t="s">
        <v>30</v>
      </c>
      <c r="H442" s="3">
        <v>0</v>
      </c>
      <c r="I442" s="3"/>
      <c r="J442" s="3">
        <v>73000000</v>
      </c>
      <c r="K442" s="3"/>
      <c r="L442" s="3">
        <v>73000000</v>
      </c>
      <c r="M442" s="3"/>
      <c r="N442" s="3">
        <v>5030</v>
      </c>
      <c r="O442" s="3">
        <v>0</v>
      </c>
      <c r="P442" s="3">
        <v>0</v>
      </c>
      <c r="Q442" s="3"/>
      <c r="R442" s="3">
        <v>299268.48000000004</v>
      </c>
      <c r="S442" s="3"/>
      <c r="T442" s="3">
        <v>299268.48000000004</v>
      </c>
    </row>
    <row r="443" spans="1:20" ht="13.5" x14ac:dyDescent="0.25">
      <c r="A443" s="2" t="s">
        <v>26</v>
      </c>
      <c r="B443" s="2" t="s">
        <v>99</v>
      </c>
      <c r="C443" s="2" t="s">
        <v>176</v>
      </c>
      <c r="D443" s="2" t="s">
        <v>100</v>
      </c>
      <c r="E443" s="2" t="s">
        <v>101</v>
      </c>
      <c r="F443" s="2" t="s">
        <v>104</v>
      </c>
      <c r="G443" s="2" t="s">
        <v>103</v>
      </c>
      <c r="H443" s="3">
        <v>0</v>
      </c>
      <c r="I443" s="3"/>
      <c r="J443" s="3">
        <v>0</v>
      </c>
      <c r="K443" s="3"/>
      <c r="L443" s="3">
        <v>0</v>
      </c>
      <c r="M443" s="3"/>
      <c r="N443" s="3">
        <v>0</v>
      </c>
      <c r="O443" s="3">
        <v>0</v>
      </c>
      <c r="P443" s="3">
        <v>0</v>
      </c>
      <c r="Q443" s="3"/>
      <c r="R443" s="3">
        <v>0</v>
      </c>
      <c r="S443" s="3"/>
      <c r="T443" s="3">
        <v>0</v>
      </c>
    </row>
    <row r="444" spans="1:20" ht="13.5" x14ac:dyDescent="0.25">
      <c r="A444" s="2" t="s">
        <v>26</v>
      </c>
      <c r="B444" s="2" t="s">
        <v>105</v>
      </c>
      <c r="C444" s="2" t="s">
        <v>176</v>
      </c>
      <c r="D444" s="2" t="s">
        <v>16</v>
      </c>
      <c r="E444" s="2" t="s">
        <v>28</v>
      </c>
      <c r="F444" s="2" t="s">
        <v>29</v>
      </c>
      <c r="G444" s="2" t="s">
        <v>30</v>
      </c>
      <c r="H444" s="3">
        <v>0</v>
      </c>
      <c r="I444" s="3"/>
      <c r="J444" s="3">
        <v>187000000.00000009</v>
      </c>
      <c r="K444" s="3"/>
      <c r="L444" s="3">
        <v>187000000.00000009</v>
      </c>
      <c r="M444" s="3"/>
      <c r="N444" s="3">
        <v>10740587.52</v>
      </c>
      <c r="O444" s="3">
        <v>629552.25000000012</v>
      </c>
      <c r="P444" s="3">
        <v>71588.95</v>
      </c>
      <c r="Q444" s="3"/>
      <c r="R444" s="3">
        <v>11600693.470000012</v>
      </c>
      <c r="S444" s="3"/>
      <c r="T444" s="3">
        <v>11672282.420000011</v>
      </c>
    </row>
    <row r="445" spans="1:20" ht="13.5" x14ac:dyDescent="0.25">
      <c r="A445" s="2" t="s">
        <v>26</v>
      </c>
      <c r="B445" s="2" t="s">
        <v>105</v>
      </c>
      <c r="C445" s="2" t="s">
        <v>176</v>
      </c>
      <c r="D445" s="2" t="s">
        <v>16</v>
      </c>
      <c r="E445" s="2" t="s">
        <v>17</v>
      </c>
      <c r="F445" s="2" t="s">
        <v>18</v>
      </c>
      <c r="G445" s="2" t="s">
        <v>30</v>
      </c>
      <c r="H445" s="3">
        <v>0</v>
      </c>
      <c r="I445" s="3"/>
      <c r="J445" s="3">
        <v>114500000</v>
      </c>
      <c r="K445" s="3"/>
      <c r="L445" s="3">
        <v>114500000</v>
      </c>
      <c r="M445" s="3"/>
      <c r="N445" s="3">
        <v>0</v>
      </c>
      <c r="O445" s="3">
        <v>0</v>
      </c>
      <c r="P445" s="3">
        <v>0</v>
      </c>
      <c r="Q445" s="3"/>
      <c r="R445" s="3">
        <v>4339860</v>
      </c>
      <c r="S445" s="3"/>
      <c r="T445" s="3">
        <v>4339860</v>
      </c>
    </row>
    <row r="446" spans="1:20" ht="13.5" x14ac:dyDescent="0.25">
      <c r="A446" s="2" t="s">
        <v>26</v>
      </c>
      <c r="B446" s="2" t="s">
        <v>106</v>
      </c>
      <c r="C446" s="2" t="s">
        <v>176</v>
      </c>
      <c r="D446" s="2" t="s">
        <v>100</v>
      </c>
      <c r="E446" s="2" t="s">
        <v>101</v>
      </c>
      <c r="F446" s="2" t="s">
        <v>104</v>
      </c>
      <c r="G446" s="2" t="s">
        <v>103</v>
      </c>
      <c r="H446" s="3">
        <v>0</v>
      </c>
      <c r="I446" s="3"/>
      <c r="J446" s="3">
        <v>0</v>
      </c>
      <c r="K446" s="3"/>
      <c r="L446" s="3">
        <v>0</v>
      </c>
      <c r="M446" s="3"/>
      <c r="N446" s="3">
        <v>0</v>
      </c>
      <c r="O446" s="3">
        <v>0</v>
      </c>
      <c r="P446" s="3">
        <v>0</v>
      </c>
      <c r="Q446" s="3"/>
      <c r="R446" s="3">
        <v>0</v>
      </c>
      <c r="S446" s="3"/>
      <c r="T446" s="3">
        <v>0</v>
      </c>
    </row>
    <row r="447" spans="1:20" ht="13.5" x14ac:dyDescent="0.25">
      <c r="A447" s="2" t="s">
        <v>26</v>
      </c>
      <c r="B447" s="2" t="s">
        <v>106</v>
      </c>
      <c r="C447" s="2" t="s">
        <v>176</v>
      </c>
      <c r="D447" s="2" t="s">
        <v>100</v>
      </c>
      <c r="E447" s="2" t="s">
        <v>127</v>
      </c>
      <c r="F447" s="2" t="s">
        <v>128</v>
      </c>
      <c r="G447" s="2" t="s">
        <v>103</v>
      </c>
      <c r="H447" s="3">
        <v>0</v>
      </c>
      <c r="I447" s="3"/>
      <c r="J447" s="3">
        <v>0</v>
      </c>
      <c r="K447" s="3"/>
      <c r="L447" s="3">
        <v>0</v>
      </c>
      <c r="M447" s="3"/>
      <c r="N447" s="3">
        <v>0</v>
      </c>
      <c r="O447" s="3">
        <v>0</v>
      </c>
      <c r="P447" s="3">
        <v>0</v>
      </c>
      <c r="Q447" s="3"/>
      <c r="R447" s="3">
        <v>433200</v>
      </c>
      <c r="S447" s="3"/>
      <c r="T447" s="3">
        <v>433200</v>
      </c>
    </row>
    <row r="448" spans="1:20" ht="13.5" x14ac:dyDescent="0.25">
      <c r="A448" s="2" t="s">
        <v>26</v>
      </c>
      <c r="B448" s="2" t="s">
        <v>133</v>
      </c>
      <c r="C448" s="2" t="s">
        <v>176</v>
      </c>
      <c r="D448" s="2" t="s">
        <v>129</v>
      </c>
      <c r="E448" s="2" t="s">
        <v>130</v>
      </c>
      <c r="F448" s="2" t="s">
        <v>131</v>
      </c>
      <c r="G448" s="2" t="s">
        <v>103</v>
      </c>
      <c r="H448" s="3">
        <v>0</v>
      </c>
      <c r="I448" s="3"/>
      <c r="J448" s="3">
        <v>0</v>
      </c>
      <c r="K448" s="3"/>
      <c r="L448" s="3">
        <v>0</v>
      </c>
      <c r="M448" s="3"/>
      <c r="N448" s="3">
        <v>0</v>
      </c>
      <c r="O448" s="3">
        <v>0</v>
      </c>
      <c r="P448" s="3">
        <v>0</v>
      </c>
      <c r="Q448" s="3"/>
      <c r="R448" s="3">
        <v>5970.59</v>
      </c>
      <c r="S448" s="3"/>
      <c r="T448" s="3">
        <v>5970.59</v>
      </c>
    </row>
    <row r="449" spans="1:20" ht="13.5" x14ac:dyDescent="0.25">
      <c r="A449" s="2" t="s">
        <v>26</v>
      </c>
      <c r="B449" s="2" t="s">
        <v>133</v>
      </c>
      <c r="C449" s="2" t="s">
        <v>176</v>
      </c>
      <c r="D449" s="2" t="s">
        <v>129</v>
      </c>
      <c r="E449" s="2" t="s">
        <v>130</v>
      </c>
      <c r="F449" s="2" t="s">
        <v>131</v>
      </c>
      <c r="G449" s="2" t="s">
        <v>137</v>
      </c>
      <c r="H449" s="3">
        <v>0</v>
      </c>
      <c r="I449" s="3"/>
      <c r="J449" s="3">
        <v>0</v>
      </c>
      <c r="K449" s="3"/>
      <c r="L449" s="3">
        <v>0</v>
      </c>
      <c r="M449" s="3"/>
      <c r="N449" s="3">
        <v>0</v>
      </c>
      <c r="O449" s="3">
        <v>0</v>
      </c>
      <c r="P449" s="3">
        <v>0</v>
      </c>
      <c r="Q449" s="3"/>
      <c r="R449" s="3">
        <v>0</v>
      </c>
      <c r="S449" s="3"/>
      <c r="T449" s="3">
        <v>0</v>
      </c>
    </row>
    <row r="450" spans="1:20" ht="13.5" x14ac:dyDescent="0.25">
      <c r="A450" s="2" t="s">
        <v>26</v>
      </c>
      <c r="B450" s="2" t="s">
        <v>133</v>
      </c>
      <c r="C450" s="2" t="s">
        <v>176</v>
      </c>
      <c r="D450" s="2" t="s">
        <v>129</v>
      </c>
      <c r="E450" s="2" t="s">
        <v>130</v>
      </c>
      <c r="F450" s="2" t="s">
        <v>131</v>
      </c>
      <c r="G450" s="2" t="s">
        <v>134</v>
      </c>
      <c r="H450" s="3">
        <v>0</v>
      </c>
      <c r="I450" s="3"/>
      <c r="J450" s="3">
        <v>0</v>
      </c>
      <c r="K450" s="3"/>
      <c r="L450" s="3">
        <v>0</v>
      </c>
      <c r="M450" s="3"/>
      <c r="N450" s="3">
        <v>0</v>
      </c>
      <c r="O450" s="3">
        <v>0</v>
      </c>
      <c r="P450" s="3">
        <v>0</v>
      </c>
      <c r="Q450" s="3"/>
      <c r="R450" s="3">
        <v>0</v>
      </c>
      <c r="S450" s="3"/>
      <c r="T450" s="3">
        <v>0</v>
      </c>
    </row>
    <row r="451" spans="1:20" ht="13.5" x14ac:dyDescent="0.25">
      <c r="A451" s="2" t="s">
        <v>26</v>
      </c>
      <c r="B451" s="2" t="s">
        <v>138</v>
      </c>
      <c r="C451" s="2" t="s">
        <v>176</v>
      </c>
      <c r="D451" s="2" t="s">
        <v>100</v>
      </c>
      <c r="E451" s="2" t="s">
        <v>109</v>
      </c>
      <c r="F451" s="2" t="s">
        <v>110</v>
      </c>
      <c r="G451" s="2" t="s">
        <v>103</v>
      </c>
      <c r="H451" s="3">
        <v>0</v>
      </c>
      <c r="I451" s="3"/>
      <c r="J451" s="3">
        <v>48173726</v>
      </c>
      <c r="K451" s="3"/>
      <c r="L451" s="3">
        <v>48173726</v>
      </c>
      <c r="M451" s="3"/>
      <c r="N451" s="3">
        <v>379327.73</v>
      </c>
      <c r="O451" s="3">
        <v>242788</v>
      </c>
      <c r="P451" s="3">
        <v>177591.33</v>
      </c>
      <c r="Q451" s="3"/>
      <c r="R451" s="3">
        <v>10331661.810000006</v>
      </c>
      <c r="S451" s="3"/>
      <c r="T451" s="3">
        <v>10509253.140000006</v>
      </c>
    </row>
    <row r="452" spans="1:20" ht="13.5" x14ac:dyDescent="0.25">
      <c r="A452" s="2" t="s">
        <v>26</v>
      </c>
      <c r="B452" s="2" t="s">
        <v>141</v>
      </c>
      <c r="C452" s="2" t="s">
        <v>176</v>
      </c>
      <c r="D452" s="2" t="s">
        <v>16</v>
      </c>
      <c r="E452" s="2" t="s">
        <v>28</v>
      </c>
      <c r="F452" s="2" t="s">
        <v>29</v>
      </c>
      <c r="G452" s="2" t="s">
        <v>30</v>
      </c>
      <c r="H452" s="3">
        <v>0</v>
      </c>
      <c r="I452" s="3"/>
      <c r="J452" s="3">
        <v>0</v>
      </c>
      <c r="K452" s="3"/>
      <c r="L452" s="3">
        <v>0</v>
      </c>
      <c r="M452" s="3"/>
      <c r="N452" s="3">
        <v>0</v>
      </c>
      <c r="O452" s="3">
        <v>0</v>
      </c>
      <c r="P452" s="3">
        <v>0</v>
      </c>
      <c r="Q452" s="3"/>
      <c r="R452" s="3">
        <v>352824.02999999997</v>
      </c>
      <c r="S452" s="3"/>
      <c r="T452" s="3">
        <v>352824.02999999997</v>
      </c>
    </row>
    <row r="453" spans="1:20" ht="13.5" x14ac:dyDescent="0.25">
      <c r="A453" s="2" t="s">
        <v>26</v>
      </c>
      <c r="B453" s="2" t="s">
        <v>141</v>
      </c>
      <c r="C453" s="2" t="s">
        <v>176</v>
      </c>
      <c r="D453" s="2" t="s">
        <v>33</v>
      </c>
      <c r="E453" s="2" t="s">
        <v>125</v>
      </c>
      <c r="F453" s="2" t="s">
        <v>126</v>
      </c>
      <c r="G453" s="2" t="s">
        <v>108</v>
      </c>
      <c r="H453" s="3">
        <v>0</v>
      </c>
      <c r="I453" s="3"/>
      <c r="J453" s="3">
        <v>0</v>
      </c>
      <c r="K453" s="3"/>
      <c r="L453" s="3">
        <v>0</v>
      </c>
      <c r="M453" s="3"/>
      <c r="N453" s="3">
        <v>0</v>
      </c>
      <c r="O453" s="3">
        <v>0</v>
      </c>
      <c r="P453" s="3">
        <v>0</v>
      </c>
      <c r="Q453" s="3"/>
      <c r="R453" s="3">
        <v>0</v>
      </c>
      <c r="S453" s="3"/>
      <c r="T453" s="3">
        <v>0</v>
      </c>
    </row>
    <row r="454" spans="1:20" ht="13.5" x14ac:dyDescent="0.25">
      <c r="A454" s="2" t="s">
        <v>26</v>
      </c>
      <c r="B454" s="2" t="s">
        <v>141</v>
      </c>
      <c r="C454" s="2" t="s">
        <v>176</v>
      </c>
      <c r="D454" s="2" t="s">
        <v>33</v>
      </c>
      <c r="E454" s="2" t="s">
        <v>144</v>
      </c>
      <c r="F454" s="2" t="s">
        <v>145</v>
      </c>
      <c r="G454" s="2" t="s">
        <v>108</v>
      </c>
      <c r="H454" s="3">
        <v>0</v>
      </c>
      <c r="I454" s="3"/>
      <c r="J454" s="3">
        <v>283227</v>
      </c>
      <c r="K454" s="3"/>
      <c r="L454" s="3">
        <v>283227</v>
      </c>
      <c r="M454" s="3"/>
      <c r="N454" s="3">
        <v>0</v>
      </c>
      <c r="O454" s="3">
        <v>0</v>
      </c>
      <c r="P454" s="3">
        <v>0</v>
      </c>
      <c r="Q454" s="3"/>
      <c r="R454" s="3">
        <v>0</v>
      </c>
      <c r="S454" s="3"/>
      <c r="T454" s="3">
        <v>0</v>
      </c>
    </row>
    <row r="455" spans="1:20" ht="13.5" x14ac:dyDescent="0.25">
      <c r="A455" s="2" t="s">
        <v>26</v>
      </c>
      <c r="B455" s="2" t="s">
        <v>148</v>
      </c>
      <c r="C455" s="2" t="s">
        <v>176</v>
      </c>
      <c r="D455" s="2" t="s">
        <v>100</v>
      </c>
      <c r="E455" s="2" t="s">
        <v>127</v>
      </c>
      <c r="F455" s="2" t="s">
        <v>128</v>
      </c>
      <c r="G455" s="2" t="s">
        <v>103</v>
      </c>
      <c r="H455" s="3">
        <v>0</v>
      </c>
      <c r="I455" s="3"/>
      <c r="J455" s="3">
        <v>2420000</v>
      </c>
      <c r="K455" s="3"/>
      <c r="L455" s="3">
        <v>2420000</v>
      </c>
      <c r="M455" s="3"/>
      <c r="N455" s="3">
        <v>0</v>
      </c>
      <c r="O455" s="3">
        <v>0</v>
      </c>
      <c r="P455" s="3">
        <v>0</v>
      </c>
      <c r="Q455" s="3"/>
      <c r="R455" s="3">
        <v>0</v>
      </c>
      <c r="S455" s="3"/>
      <c r="T455" s="3">
        <v>0</v>
      </c>
    </row>
    <row r="456" spans="1:20" ht="13.5" x14ac:dyDescent="0.25">
      <c r="A456" s="2" t="s">
        <v>26</v>
      </c>
      <c r="B456" s="2" t="s">
        <v>148</v>
      </c>
      <c r="C456" s="2" t="s">
        <v>176</v>
      </c>
      <c r="D456" s="2" t="s">
        <v>74</v>
      </c>
      <c r="E456" s="2" t="s">
        <v>111</v>
      </c>
      <c r="F456" s="2" t="s">
        <v>112</v>
      </c>
      <c r="G456" s="2" t="s">
        <v>103</v>
      </c>
      <c r="H456" s="3">
        <v>0</v>
      </c>
      <c r="I456" s="3"/>
      <c r="J456" s="3">
        <v>0</v>
      </c>
      <c r="K456" s="3"/>
      <c r="L456" s="3">
        <v>0</v>
      </c>
      <c r="M456" s="3"/>
      <c r="N456" s="3">
        <v>0</v>
      </c>
      <c r="O456" s="3">
        <v>0</v>
      </c>
      <c r="P456" s="3">
        <v>0</v>
      </c>
      <c r="Q456" s="3"/>
      <c r="R456" s="3">
        <v>6400</v>
      </c>
      <c r="S456" s="3"/>
      <c r="T456" s="3">
        <v>6400</v>
      </c>
    </row>
    <row r="457" spans="1:20" ht="13.5" x14ac:dyDescent="0.25">
      <c r="A457" s="2" t="s">
        <v>26</v>
      </c>
      <c r="B457" s="2" t="s">
        <v>148</v>
      </c>
      <c r="C457" s="2" t="s">
        <v>176</v>
      </c>
      <c r="D457" s="2" t="s">
        <v>74</v>
      </c>
      <c r="E457" s="2" t="s">
        <v>115</v>
      </c>
      <c r="F457" s="2" t="s">
        <v>116</v>
      </c>
      <c r="G457" s="2" t="s">
        <v>103</v>
      </c>
      <c r="H457" s="3">
        <v>0</v>
      </c>
      <c r="I457" s="3"/>
      <c r="J457" s="3">
        <v>0</v>
      </c>
      <c r="K457" s="3"/>
      <c r="L457" s="3">
        <v>0</v>
      </c>
      <c r="M457" s="3"/>
      <c r="N457" s="3">
        <v>0</v>
      </c>
      <c r="O457" s="3">
        <v>0</v>
      </c>
      <c r="P457" s="3">
        <v>0</v>
      </c>
      <c r="Q457" s="3"/>
      <c r="R457" s="3">
        <v>0</v>
      </c>
      <c r="S457" s="3"/>
      <c r="T457" s="3">
        <v>0</v>
      </c>
    </row>
    <row r="458" spans="1:20" ht="13.5" x14ac:dyDescent="0.25">
      <c r="A458" s="2" t="s">
        <v>26</v>
      </c>
      <c r="B458" s="2" t="s">
        <v>148</v>
      </c>
      <c r="C458" s="2" t="s">
        <v>176</v>
      </c>
      <c r="D458" s="2" t="s">
        <v>74</v>
      </c>
      <c r="E458" s="2" t="s">
        <v>117</v>
      </c>
      <c r="F458" s="2" t="s">
        <v>118</v>
      </c>
      <c r="G458" s="2" t="s">
        <v>103</v>
      </c>
      <c r="H458" s="3">
        <v>0</v>
      </c>
      <c r="I458" s="3"/>
      <c r="J458" s="3">
        <v>0</v>
      </c>
      <c r="K458" s="3"/>
      <c r="L458" s="3">
        <v>0</v>
      </c>
      <c r="M458" s="3"/>
      <c r="N458" s="3">
        <v>0</v>
      </c>
      <c r="O458" s="3">
        <v>0</v>
      </c>
      <c r="P458" s="3">
        <v>0</v>
      </c>
      <c r="Q458" s="3"/>
      <c r="R458" s="3">
        <v>0</v>
      </c>
      <c r="S458" s="3"/>
      <c r="T458" s="3">
        <v>0</v>
      </c>
    </row>
    <row r="459" spans="1:20" ht="13.5" x14ac:dyDescent="0.25">
      <c r="A459" s="2" t="s">
        <v>26</v>
      </c>
      <c r="B459" s="2" t="s">
        <v>148</v>
      </c>
      <c r="C459" s="2" t="s">
        <v>176</v>
      </c>
      <c r="D459" s="2" t="s">
        <v>74</v>
      </c>
      <c r="E459" s="2" t="s">
        <v>149</v>
      </c>
      <c r="F459" s="2" t="s">
        <v>150</v>
      </c>
      <c r="G459" s="2" t="s">
        <v>103</v>
      </c>
      <c r="H459" s="3">
        <v>0</v>
      </c>
      <c r="I459" s="3"/>
      <c r="J459" s="3">
        <v>0</v>
      </c>
      <c r="K459" s="3"/>
      <c r="L459" s="3">
        <v>0</v>
      </c>
      <c r="M459" s="3"/>
      <c r="N459" s="3">
        <v>0</v>
      </c>
      <c r="O459" s="3">
        <v>0</v>
      </c>
      <c r="P459" s="3">
        <v>0</v>
      </c>
      <c r="Q459" s="3"/>
      <c r="R459" s="3">
        <v>0</v>
      </c>
      <c r="S459" s="3"/>
      <c r="T459" s="3">
        <v>0</v>
      </c>
    </row>
    <row r="460" spans="1:20" ht="13.5" x14ac:dyDescent="0.25">
      <c r="A460" s="2" t="s">
        <v>26</v>
      </c>
      <c r="B460" s="2" t="s">
        <v>148</v>
      </c>
      <c r="C460" s="2" t="s">
        <v>176</v>
      </c>
      <c r="D460" s="2" t="s">
        <v>74</v>
      </c>
      <c r="E460" s="2" t="s">
        <v>119</v>
      </c>
      <c r="F460" s="2" t="s">
        <v>120</v>
      </c>
      <c r="G460" s="2" t="s">
        <v>103</v>
      </c>
      <c r="H460" s="3">
        <v>0</v>
      </c>
      <c r="I460" s="3"/>
      <c r="J460" s="3">
        <v>0</v>
      </c>
      <c r="K460" s="3"/>
      <c r="L460" s="3">
        <v>0</v>
      </c>
      <c r="M460" s="3"/>
      <c r="N460" s="3">
        <v>0</v>
      </c>
      <c r="O460" s="3">
        <v>0</v>
      </c>
      <c r="P460" s="3">
        <v>0</v>
      </c>
      <c r="Q460" s="3"/>
      <c r="R460" s="3">
        <v>0</v>
      </c>
      <c r="S460" s="3"/>
      <c r="T460" s="3">
        <v>0</v>
      </c>
    </row>
    <row r="461" spans="1:20" ht="13.5" x14ac:dyDescent="0.25">
      <c r="A461" s="2" t="s">
        <v>26</v>
      </c>
      <c r="B461" s="2" t="s">
        <v>148</v>
      </c>
      <c r="C461" s="2" t="s">
        <v>176</v>
      </c>
      <c r="D461" s="2" t="s">
        <v>16</v>
      </c>
      <c r="E461" s="2" t="s">
        <v>93</v>
      </c>
      <c r="F461" s="2" t="s">
        <v>94</v>
      </c>
      <c r="G461" s="2" t="s">
        <v>103</v>
      </c>
      <c r="H461" s="3">
        <v>0</v>
      </c>
      <c r="I461" s="3"/>
      <c r="J461" s="3">
        <v>0</v>
      </c>
      <c r="K461" s="3"/>
      <c r="L461" s="3">
        <v>0</v>
      </c>
      <c r="M461" s="3"/>
      <c r="N461" s="3">
        <v>0</v>
      </c>
      <c r="O461" s="3">
        <v>0</v>
      </c>
      <c r="P461" s="3">
        <v>0</v>
      </c>
      <c r="Q461" s="3"/>
      <c r="R461" s="3">
        <v>0</v>
      </c>
      <c r="S461" s="3"/>
      <c r="T461" s="3">
        <v>0</v>
      </c>
    </row>
    <row r="462" spans="1:20" ht="13.5" x14ac:dyDescent="0.25">
      <c r="A462" s="2" t="s">
        <v>26</v>
      </c>
      <c r="B462" s="2" t="s">
        <v>148</v>
      </c>
      <c r="C462" s="2" t="s">
        <v>176</v>
      </c>
      <c r="D462" s="2" t="s">
        <v>16</v>
      </c>
      <c r="E462" s="2" t="s">
        <v>57</v>
      </c>
      <c r="F462" s="2" t="s">
        <v>58</v>
      </c>
      <c r="G462" s="2" t="s">
        <v>103</v>
      </c>
      <c r="H462" s="3">
        <v>0</v>
      </c>
      <c r="I462" s="3"/>
      <c r="J462" s="3">
        <v>0</v>
      </c>
      <c r="K462" s="3"/>
      <c r="L462" s="3">
        <v>0</v>
      </c>
      <c r="M462" s="3"/>
      <c r="N462" s="3">
        <v>0</v>
      </c>
      <c r="O462" s="3">
        <v>0</v>
      </c>
      <c r="P462" s="3">
        <v>0</v>
      </c>
      <c r="Q462" s="3"/>
      <c r="R462" s="3">
        <v>0</v>
      </c>
      <c r="S462" s="3"/>
      <c r="T462" s="3">
        <v>0</v>
      </c>
    </row>
    <row r="463" spans="1:20" ht="13.5" x14ac:dyDescent="0.25">
      <c r="A463" s="2" t="s">
        <v>26</v>
      </c>
      <c r="B463" s="2" t="s">
        <v>155</v>
      </c>
      <c r="C463" s="2" t="s">
        <v>176</v>
      </c>
      <c r="D463" s="2" t="s">
        <v>16</v>
      </c>
      <c r="E463" s="2" t="s">
        <v>17</v>
      </c>
      <c r="F463" s="2" t="s">
        <v>18</v>
      </c>
      <c r="G463" s="2" t="s">
        <v>30</v>
      </c>
      <c r="H463" s="3">
        <v>0</v>
      </c>
      <c r="I463" s="3"/>
      <c r="J463" s="3">
        <v>0</v>
      </c>
      <c r="K463" s="3"/>
      <c r="L463" s="3">
        <v>0</v>
      </c>
      <c r="M463" s="3"/>
      <c r="N463" s="3">
        <v>0</v>
      </c>
      <c r="O463" s="3">
        <v>0</v>
      </c>
      <c r="P463" s="3">
        <v>0</v>
      </c>
      <c r="Q463" s="3"/>
      <c r="R463" s="3">
        <v>0</v>
      </c>
      <c r="S463" s="3"/>
      <c r="T463" s="3">
        <v>0</v>
      </c>
    </row>
    <row r="464" spans="1:20" ht="13.5" x14ac:dyDescent="0.25">
      <c r="A464" s="2" t="s">
        <v>26</v>
      </c>
      <c r="B464" s="2" t="s">
        <v>155</v>
      </c>
      <c r="C464" s="2" t="s">
        <v>176</v>
      </c>
      <c r="D464" s="2" t="s">
        <v>156</v>
      </c>
      <c r="E464" s="2" t="s">
        <v>157</v>
      </c>
      <c r="F464" s="2" t="s">
        <v>158</v>
      </c>
      <c r="G464" s="2" t="s">
        <v>30</v>
      </c>
      <c r="H464" s="3">
        <v>0</v>
      </c>
      <c r="I464" s="3"/>
      <c r="J464" s="3">
        <v>0</v>
      </c>
      <c r="K464" s="3"/>
      <c r="L464" s="3">
        <v>0</v>
      </c>
      <c r="M464" s="3"/>
      <c r="N464" s="3">
        <v>0</v>
      </c>
      <c r="O464" s="3">
        <v>0</v>
      </c>
      <c r="P464" s="3">
        <v>0</v>
      </c>
      <c r="Q464" s="3"/>
      <c r="R464" s="3">
        <v>0</v>
      </c>
      <c r="S464" s="3"/>
      <c r="T464" s="3">
        <v>0</v>
      </c>
    </row>
    <row r="465" spans="1:20" ht="13.5" x14ac:dyDescent="0.25">
      <c r="A465" s="2" t="s">
        <v>26</v>
      </c>
      <c r="B465" s="2" t="s">
        <v>160</v>
      </c>
      <c r="C465" s="2" t="s">
        <v>176</v>
      </c>
      <c r="D465" s="2" t="s">
        <v>52</v>
      </c>
      <c r="E465" s="2" t="s">
        <v>53</v>
      </c>
      <c r="F465" s="2" t="s">
        <v>54</v>
      </c>
      <c r="G465" s="2" t="s">
        <v>30</v>
      </c>
      <c r="H465" s="3">
        <v>0</v>
      </c>
      <c r="I465" s="3"/>
      <c r="J465" s="3">
        <v>0</v>
      </c>
      <c r="K465" s="3"/>
      <c r="L465" s="3">
        <v>0</v>
      </c>
      <c r="M465" s="3"/>
      <c r="N465" s="3">
        <v>0</v>
      </c>
      <c r="O465" s="3">
        <v>0</v>
      </c>
      <c r="P465" s="3">
        <v>0</v>
      </c>
      <c r="Q465" s="3"/>
      <c r="R465" s="3">
        <v>0</v>
      </c>
      <c r="S465" s="3"/>
      <c r="T465" s="3">
        <v>0</v>
      </c>
    </row>
    <row r="466" spans="1:20" ht="13.5" x14ac:dyDescent="0.25">
      <c r="A466" s="2" t="s">
        <v>26</v>
      </c>
      <c r="B466" s="2" t="s">
        <v>161</v>
      </c>
      <c r="C466" s="2" t="s">
        <v>175</v>
      </c>
      <c r="D466" s="2" t="s">
        <v>16</v>
      </c>
      <c r="E466" s="2" t="s">
        <v>28</v>
      </c>
      <c r="F466" s="2" t="s">
        <v>29</v>
      </c>
      <c r="G466" s="2" t="s">
        <v>30</v>
      </c>
      <c r="H466" s="3">
        <v>0</v>
      </c>
      <c r="I466" s="3"/>
      <c r="J466" s="3">
        <v>100000000</v>
      </c>
      <c r="K466" s="3"/>
      <c r="L466" s="3">
        <v>100000000</v>
      </c>
      <c r="M466" s="3"/>
      <c r="N466" s="3">
        <v>0</v>
      </c>
      <c r="O466" s="3">
        <v>0</v>
      </c>
      <c r="P466" s="3">
        <v>0</v>
      </c>
      <c r="Q466" s="3"/>
      <c r="R466" s="3">
        <v>1596034.7399999998</v>
      </c>
      <c r="S466" s="3"/>
      <c r="T466" s="3">
        <v>1596034.7399999998</v>
      </c>
    </row>
    <row r="467" spans="1:20" ht="13.5" x14ac:dyDescent="0.25">
      <c r="A467" s="2" t="s">
        <v>26</v>
      </c>
      <c r="B467" s="2" t="s">
        <v>161</v>
      </c>
      <c r="C467" s="2" t="s">
        <v>175</v>
      </c>
      <c r="D467" s="2" t="s">
        <v>156</v>
      </c>
      <c r="E467" s="2" t="s">
        <v>157</v>
      </c>
      <c r="F467" s="2" t="s">
        <v>158</v>
      </c>
      <c r="G467" s="2" t="s">
        <v>30</v>
      </c>
      <c r="H467" s="3">
        <v>0</v>
      </c>
      <c r="I467" s="3"/>
      <c r="J467" s="3">
        <v>0</v>
      </c>
      <c r="K467" s="3"/>
      <c r="L467" s="3">
        <v>0</v>
      </c>
      <c r="M467" s="3"/>
      <c r="N467" s="3">
        <v>0</v>
      </c>
      <c r="O467" s="3">
        <v>0</v>
      </c>
      <c r="P467" s="3">
        <v>0</v>
      </c>
      <c r="Q467" s="3"/>
      <c r="R467" s="3">
        <v>0</v>
      </c>
      <c r="S467" s="3"/>
      <c r="T467" s="3">
        <v>0</v>
      </c>
    </row>
    <row r="468" spans="1:20" ht="13.5" x14ac:dyDescent="0.25">
      <c r="A468" s="2" t="s">
        <v>26</v>
      </c>
      <c r="B468" s="2" t="s">
        <v>161</v>
      </c>
      <c r="C468" s="2" t="s">
        <v>175</v>
      </c>
      <c r="D468" s="2" t="s">
        <v>156</v>
      </c>
      <c r="E468" s="2" t="s">
        <v>162</v>
      </c>
      <c r="F468" s="2" t="s">
        <v>163</v>
      </c>
      <c r="G468" s="2" t="s">
        <v>30</v>
      </c>
      <c r="H468" s="3">
        <v>0</v>
      </c>
      <c r="I468" s="3"/>
      <c r="J468" s="3">
        <v>0</v>
      </c>
      <c r="K468" s="3"/>
      <c r="L468" s="3">
        <v>0</v>
      </c>
      <c r="M468" s="3"/>
      <c r="N468" s="3">
        <v>0</v>
      </c>
      <c r="O468" s="3">
        <v>0</v>
      </c>
      <c r="P468" s="3">
        <v>0</v>
      </c>
      <c r="Q468" s="3"/>
      <c r="R468" s="3">
        <v>0</v>
      </c>
      <c r="S468" s="3"/>
      <c r="T468" s="3">
        <v>0</v>
      </c>
    </row>
    <row r="469" spans="1:20" ht="13.5" x14ac:dyDescent="0.25">
      <c r="A469" s="2" t="s">
        <v>26</v>
      </c>
      <c r="B469" s="2" t="s">
        <v>164</v>
      </c>
      <c r="C469" s="2" t="s">
        <v>175</v>
      </c>
      <c r="D469" s="2" t="s">
        <v>156</v>
      </c>
      <c r="E469" s="2" t="s">
        <v>157</v>
      </c>
      <c r="F469" s="2" t="s">
        <v>158</v>
      </c>
      <c r="G469" s="2" t="s">
        <v>30</v>
      </c>
      <c r="H469" s="3">
        <v>0</v>
      </c>
      <c r="I469" s="3"/>
      <c r="J469" s="3">
        <v>0</v>
      </c>
      <c r="K469" s="3"/>
      <c r="L469" s="3">
        <v>0</v>
      </c>
      <c r="M469" s="3"/>
      <c r="N469" s="3">
        <v>0</v>
      </c>
      <c r="O469" s="3">
        <v>0</v>
      </c>
      <c r="P469" s="3">
        <v>0</v>
      </c>
      <c r="Q469" s="3"/>
      <c r="R469" s="3">
        <v>0</v>
      </c>
      <c r="S469" s="3"/>
      <c r="T469" s="3">
        <v>0</v>
      </c>
    </row>
    <row r="470" spans="1:20" ht="13.5" x14ac:dyDescent="0.25">
      <c r="A470" s="2" t="s">
        <v>26</v>
      </c>
      <c r="B470" s="2" t="s">
        <v>164</v>
      </c>
      <c r="C470" s="2" t="s">
        <v>175</v>
      </c>
      <c r="D470" s="2" t="s">
        <v>156</v>
      </c>
      <c r="E470" s="2" t="s">
        <v>162</v>
      </c>
      <c r="F470" s="2" t="s">
        <v>163</v>
      </c>
      <c r="G470" s="2" t="s">
        <v>30</v>
      </c>
      <c r="H470" s="3">
        <v>0</v>
      </c>
      <c r="I470" s="3"/>
      <c r="J470" s="3">
        <v>0</v>
      </c>
      <c r="K470" s="3"/>
      <c r="L470" s="3">
        <v>0</v>
      </c>
      <c r="M470" s="3"/>
      <c r="N470" s="3">
        <v>0</v>
      </c>
      <c r="O470" s="3">
        <v>0</v>
      </c>
      <c r="P470" s="3">
        <v>0</v>
      </c>
      <c r="Q470" s="3"/>
      <c r="R470" s="3">
        <v>0</v>
      </c>
      <c r="S470" s="3"/>
      <c r="T470" s="3">
        <v>0</v>
      </c>
    </row>
    <row r="471" spans="1:20" ht="13.5" x14ac:dyDescent="0.25">
      <c r="A471" s="2" t="s">
        <v>26</v>
      </c>
      <c r="B471" s="2" t="s">
        <v>165</v>
      </c>
      <c r="C471" s="2" t="s">
        <v>175</v>
      </c>
      <c r="D471" s="2" t="s">
        <v>52</v>
      </c>
      <c r="E471" s="2" t="s">
        <v>166</v>
      </c>
      <c r="F471" s="2" t="s">
        <v>167</v>
      </c>
      <c r="G471" s="2" t="s">
        <v>30</v>
      </c>
      <c r="H471" s="3">
        <v>0</v>
      </c>
      <c r="I471" s="3"/>
      <c r="J471" s="3">
        <v>0</v>
      </c>
      <c r="K471" s="3"/>
      <c r="L471" s="3">
        <v>0</v>
      </c>
      <c r="M471" s="3"/>
      <c r="N471" s="3">
        <v>0</v>
      </c>
      <c r="O471" s="3">
        <v>0</v>
      </c>
      <c r="P471" s="3">
        <v>0</v>
      </c>
      <c r="Q471" s="3"/>
      <c r="R471" s="3">
        <v>0</v>
      </c>
      <c r="S471" s="3"/>
      <c r="T471" s="3">
        <v>0</v>
      </c>
    </row>
    <row r="472" spans="1:20" ht="13.5" x14ac:dyDescent="0.25">
      <c r="A472" s="2" t="s">
        <v>26</v>
      </c>
      <c r="B472" s="2" t="s">
        <v>168</v>
      </c>
      <c r="C472" s="2" t="s">
        <v>176</v>
      </c>
      <c r="D472" s="2" t="s">
        <v>16</v>
      </c>
      <c r="E472" s="2" t="s">
        <v>28</v>
      </c>
      <c r="F472" s="2" t="s">
        <v>29</v>
      </c>
      <c r="G472" s="2" t="s">
        <v>30</v>
      </c>
      <c r="H472" s="3">
        <v>0</v>
      </c>
      <c r="I472" s="3"/>
      <c r="J472" s="3">
        <v>125000000</v>
      </c>
      <c r="K472" s="3"/>
      <c r="L472" s="3">
        <v>125000000</v>
      </c>
      <c r="M472" s="3"/>
      <c r="N472" s="3">
        <v>14079447.440000003</v>
      </c>
      <c r="O472" s="3">
        <v>7243741.0600000005</v>
      </c>
      <c r="P472" s="3">
        <v>28085.239999999998</v>
      </c>
      <c r="Q472" s="3"/>
      <c r="R472" s="3">
        <v>16512416.049999997</v>
      </c>
      <c r="S472" s="3"/>
      <c r="T472" s="3">
        <v>16540501.289999997</v>
      </c>
    </row>
    <row r="473" spans="1:20" ht="13.5" x14ac:dyDescent="0.25">
      <c r="A473" s="2" t="s">
        <v>26</v>
      </c>
      <c r="B473" s="2" t="s">
        <v>168</v>
      </c>
      <c r="C473" s="2" t="s">
        <v>176</v>
      </c>
      <c r="D473" s="2" t="s">
        <v>16</v>
      </c>
      <c r="E473" s="2" t="s">
        <v>17</v>
      </c>
      <c r="F473" s="2" t="s">
        <v>18</v>
      </c>
      <c r="G473" s="2" t="s">
        <v>30</v>
      </c>
      <c r="H473" s="3">
        <v>0</v>
      </c>
      <c r="I473" s="3"/>
      <c r="J473" s="3">
        <v>371805000</v>
      </c>
      <c r="K473" s="3"/>
      <c r="L473" s="3">
        <v>371805000</v>
      </c>
      <c r="M473" s="3"/>
      <c r="N473" s="3">
        <v>718000</v>
      </c>
      <c r="O473" s="3">
        <v>718000</v>
      </c>
      <c r="P473" s="3">
        <v>718000</v>
      </c>
      <c r="Q473" s="3"/>
      <c r="R473" s="3">
        <v>0</v>
      </c>
      <c r="S473" s="3"/>
      <c r="T473" s="3">
        <v>718000</v>
      </c>
    </row>
    <row r="474" spans="1:20" ht="13.5" x14ac:dyDescent="0.25">
      <c r="A474" s="2" t="s">
        <v>26</v>
      </c>
      <c r="B474" s="2" t="s">
        <v>169</v>
      </c>
      <c r="C474" s="2" t="s">
        <v>176</v>
      </c>
      <c r="D474" s="2" t="s">
        <v>16</v>
      </c>
      <c r="E474" s="2" t="s">
        <v>28</v>
      </c>
      <c r="F474" s="2" t="s">
        <v>29</v>
      </c>
      <c r="G474" s="2" t="s">
        <v>30</v>
      </c>
      <c r="H474" s="3">
        <v>0</v>
      </c>
      <c r="I474" s="3"/>
      <c r="J474" s="3">
        <v>0</v>
      </c>
      <c r="K474" s="3"/>
      <c r="L474" s="3">
        <v>0</v>
      </c>
      <c r="M474" s="3"/>
      <c r="N474" s="3">
        <v>0</v>
      </c>
      <c r="O474" s="3">
        <v>0</v>
      </c>
      <c r="P474" s="3">
        <v>0</v>
      </c>
      <c r="Q474" s="3"/>
      <c r="R474" s="3">
        <v>676526.29999999993</v>
      </c>
      <c r="S474" s="3"/>
      <c r="T474" s="3">
        <v>676526.29999999993</v>
      </c>
    </row>
    <row r="475" spans="1:20" ht="13.5" x14ac:dyDescent="0.25">
      <c r="A475" s="2" t="s">
        <v>26</v>
      </c>
      <c r="B475" s="2" t="s">
        <v>172</v>
      </c>
      <c r="C475" s="2" t="s">
        <v>176</v>
      </c>
      <c r="D475" s="2" t="s">
        <v>16</v>
      </c>
      <c r="E475" s="2" t="s">
        <v>17</v>
      </c>
      <c r="F475" s="2" t="s">
        <v>18</v>
      </c>
      <c r="G475" s="2" t="s">
        <v>30</v>
      </c>
      <c r="H475" s="3">
        <v>0</v>
      </c>
      <c r="I475" s="3"/>
      <c r="J475" s="3">
        <v>48000000</v>
      </c>
      <c r="K475" s="3"/>
      <c r="L475" s="3">
        <v>48000000</v>
      </c>
      <c r="M475" s="3"/>
      <c r="N475" s="3">
        <v>0</v>
      </c>
      <c r="O475" s="3">
        <v>0</v>
      </c>
      <c r="P475" s="3">
        <v>0</v>
      </c>
      <c r="Q475" s="3"/>
      <c r="R475" s="3">
        <v>0</v>
      </c>
      <c r="S475" s="3"/>
      <c r="T475" s="3">
        <v>0</v>
      </c>
    </row>
  </sheetData>
  <autoFilter ref="A1:T475" xr:uid="{00000000-0009-0000-0000-000000000000}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75C8-3497-4F89-95B5-5D155030EB06}">
  <dimension ref="A3:B14"/>
  <sheetViews>
    <sheetView tabSelected="1" zoomScale="60" zoomScaleNormal="60" workbookViewId="0">
      <selection activeCell="B18" sqref="B18"/>
    </sheetView>
  </sheetViews>
  <sheetFormatPr defaultRowHeight="12.75" x14ac:dyDescent="0.2"/>
  <cols>
    <col min="1" max="1" width="24" bestFit="1" customWidth="1"/>
    <col min="2" max="2" width="50.140625" bestFit="1" customWidth="1"/>
    <col min="3" max="3" width="41.85546875" bestFit="1" customWidth="1"/>
    <col min="4" max="4" width="37.7109375" bestFit="1" customWidth="1"/>
    <col min="5" max="5" width="41.85546875" bestFit="1" customWidth="1"/>
    <col min="6" max="6" width="37.7109375" bestFit="1" customWidth="1"/>
    <col min="7" max="7" width="41.85546875" bestFit="1" customWidth="1"/>
    <col min="8" max="8" width="37.7109375" bestFit="1" customWidth="1"/>
    <col min="9" max="9" width="41.85546875" bestFit="1" customWidth="1"/>
    <col min="10" max="10" width="44.42578125" bestFit="1" customWidth="1"/>
    <col min="11" max="11" width="48.42578125" bestFit="1" customWidth="1"/>
    <col min="12" max="12" width="37.7109375" bestFit="1" customWidth="1"/>
    <col min="13" max="13" width="41.85546875" bestFit="1" customWidth="1"/>
    <col min="14" max="14" width="37.7109375" bestFit="1" customWidth="1"/>
    <col min="15" max="15" width="41.85546875" bestFit="1" customWidth="1"/>
    <col min="16" max="16" width="37.7109375" bestFit="1" customWidth="1"/>
    <col min="17" max="17" width="41.85546875" bestFit="1" customWidth="1"/>
    <col min="18" max="18" width="37.7109375" bestFit="1" customWidth="1"/>
    <col min="19" max="19" width="41.85546875" bestFit="1" customWidth="1"/>
    <col min="20" max="20" width="37.7109375" bestFit="1" customWidth="1"/>
    <col min="21" max="21" width="41.85546875" bestFit="1" customWidth="1"/>
    <col min="22" max="22" width="37.7109375" bestFit="1" customWidth="1"/>
    <col min="23" max="23" width="41.85546875" bestFit="1" customWidth="1"/>
    <col min="24" max="24" width="37.7109375" bestFit="1" customWidth="1"/>
    <col min="25" max="25" width="41.85546875" bestFit="1" customWidth="1"/>
    <col min="26" max="26" width="44.42578125" bestFit="1" customWidth="1"/>
    <col min="27" max="27" width="48.42578125" bestFit="1" customWidth="1"/>
    <col min="28" max="28" width="35.5703125" bestFit="1" customWidth="1"/>
    <col min="29" max="29" width="38.85546875" bestFit="1" customWidth="1"/>
    <col min="30" max="30" width="17" bestFit="1" customWidth="1"/>
    <col min="31" max="31" width="13.7109375" bestFit="1" customWidth="1"/>
    <col min="32" max="32" width="17" bestFit="1" customWidth="1"/>
    <col min="33" max="33" width="13.7109375" bestFit="1" customWidth="1"/>
    <col min="34" max="34" width="17" bestFit="1" customWidth="1"/>
    <col min="35" max="35" width="13.7109375" bestFit="1" customWidth="1"/>
    <col min="36" max="36" width="17" bestFit="1" customWidth="1"/>
    <col min="37" max="37" width="13.7109375" bestFit="1" customWidth="1"/>
    <col min="38" max="38" width="17" bestFit="1" customWidth="1"/>
    <col min="39" max="39" width="13.7109375" bestFit="1" customWidth="1"/>
    <col min="40" max="40" width="17" bestFit="1" customWidth="1"/>
    <col min="41" max="41" width="13.7109375" bestFit="1" customWidth="1"/>
    <col min="42" max="42" width="17" bestFit="1" customWidth="1"/>
    <col min="43" max="43" width="13.7109375" bestFit="1" customWidth="1"/>
    <col min="44" max="44" width="17" bestFit="1" customWidth="1"/>
    <col min="45" max="45" width="13.7109375" bestFit="1" customWidth="1"/>
    <col min="46" max="46" width="17" bestFit="1" customWidth="1"/>
    <col min="47" max="47" width="14.7109375" bestFit="1" customWidth="1"/>
    <col min="48" max="48" width="18.140625" bestFit="1" customWidth="1"/>
    <col min="49" max="49" width="14.7109375" bestFit="1" customWidth="1"/>
    <col min="50" max="50" width="18.140625" bestFit="1" customWidth="1"/>
    <col min="51" max="51" width="14.7109375" bestFit="1" customWidth="1"/>
    <col min="52" max="52" width="18.140625" bestFit="1" customWidth="1"/>
    <col min="53" max="53" width="14.7109375" bestFit="1" customWidth="1"/>
    <col min="54" max="54" width="18.140625" bestFit="1" customWidth="1"/>
    <col min="55" max="55" width="14.7109375" bestFit="1" customWidth="1"/>
    <col min="56" max="56" width="18.140625" bestFit="1" customWidth="1"/>
    <col min="57" max="57" width="14.7109375" bestFit="1" customWidth="1"/>
    <col min="58" max="58" width="18.140625" bestFit="1" customWidth="1"/>
    <col min="59" max="59" width="14.7109375" bestFit="1" customWidth="1"/>
    <col min="60" max="60" width="18.140625" bestFit="1" customWidth="1"/>
    <col min="61" max="61" width="14.7109375" bestFit="1" customWidth="1"/>
    <col min="62" max="62" width="18.140625" bestFit="1" customWidth="1"/>
    <col min="63" max="63" width="14.7109375" bestFit="1" customWidth="1"/>
    <col min="64" max="64" width="18.140625" bestFit="1" customWidth="1"/>
    <col min="65" max="65" width="14.7109375" bestFit="1" customWidth="1"/>
    <col min="66" max="66" width="18.140625" bestFit="1" customWidth="1"/>
    <col min="67" max="67" width="15.85546875" bestFit="1" customWidth="1"/>
    <col min="68" max="68" width="19.140625" bestFit="1" customWidth="1"/>
    <col min="69" max="69" width="10.140625" bestFit="1" customWidth="1"/>
    <col min="70" max="74" width="11.7109375" bestFit="1" customWidth="1"/>
    <col min="75" max="75" width="9.7109375" bestFit="1" customWidth="1"/>
    <col min="76" max="76" width="10.140625" bestFit="1" customWidth="1"/>
    <col min="77" max="77" width="13.42578125" bestFit="1" customWidth="1"/>
    <col min="78" max="78" width="11.140625" bestFit="1" customWidth="1"/>
    <col min="79" max="79" width="14.42578125" bestFit="1" customWidth="1"/>
    <col min="80" max="80" width="12.7109375" bestFit="1" customWidth="1"/>
    <col min="81" max="81" width="15.42578125" bestFit="1" customWidth="1"/>
    <col min="82" max="83" width="10.140625" bestFit="1" customWidth="1"/>
    <col min="84" max="84" width="15.42578125" bestFit="1" customWidth="1"/>
    <col min="85" max="85" width="13.7109375" bestFit="1" customWidth="1"/>
    <col min="86" max="86" width="17" bestFit="1" customWidth="1"/>
    <col min="87" max="87" width="13.7109375" bestFit="1" customWidth="1"/>
    <col min="88" max="88" width="17" bestFit="1" customWidth="1"/>
    <col min="89" max="89" width="13.7109375" bestFit="1" customWidth="1"/>
    <col min="90" max="90" width="17" bestFit="1" customWidth="1"/>
    <col min="91" max="91" width="13.7109375" bestFit="1" customWidth="1"/>
    <col min="92" max="92" width="17" bestFit="1" customWidth="1"/>
    <col min="93" max="93" width="13.7109375" bestFit="1" customWidth="1"/>
    <col min="94" max="94" width="17" bestFit="1" customWidth="1"/>
    <col min="95" max="95" width="13.7109375" bestFit="1" customWidth="1"/>
    <col min="96" max="96" width="17" bestFit="1" customWidth="1"/>
    <col min="97" max="97" width="13.7109375" bestFit="1" customWidth="1"/>
    <col min="98" max="98" width="17" bestFit="1" customWidth="1"/>
    <col min="99" max="99" width="13.7109375" bestFit="1" customWidth="1"/>
    <col min="100" max="100" width="17" bestFit="1" customWidth="1"/>
    <col min="101" max="101" width="13.7109375" bestFit="1" customWidth="1"/>
    <col min="102" max="102" width="17" bestFit="1" customWidth="1"/>
    <col min="103" max="103" width="14.7109375" bestFit="1" customWidth="1"/>
    <col min="104" max="104" width="18.140625" bestFit="1" customWidth="1"/>
    <col min="105" max="105" width="14.7109375" bestFit="1" customWidth="1"/>
    <col min="106" max="106" width="18.140625" bestFit="1" customWidth="1"/>
    <col min="107" max="107" width="14.7109375" bestFit="1" customWidth="1"/>
    <col min="108" max="108" width="18.140625" bestFit="1" customWidth="1"/>
    <col min="109" max="109" width="14.7109375" bestFit="1" customWidth="1"/>
    <col min="110" max="110" width="18.140625" bestFit="1" customWidth="1"/>
    <col min="111" max="111" width="14.7109375" bestFit="1" customWidth="1"/>
    <col min="112" max="112" width="18.140625" bestFit="1" customWidth="1"/>
    <col min="113" max="113" width="14.7109375" bestFit="1" customWidth="1"/>
    <col min="114" max="114" width="18.140625" bestFit="1" customWidth="1"/>
    <col min="115" max="115" width="14.7109375" bestFit="1" customWidth="1"/>
    <col min="116" max="116" width="18.140625" bestFit="1" customWidth="1"/>
    <col min="117" max="117" width="14.7109375" bestFit="1" customWidth="1"/>
    <col min="118" max="118" width="18.140625" bestFit="1" customWidth="1"/>
    <col min="119" max="119" width="15.85546875" bestFit="1" customWidth="1"/>
    <col min="120" max="120" width="19.140625" bestFit="1" customWidth="1"/>
    <col min="121" max="121" width="10.140625" bestFit="1" customWidth="1"/>
    <col min="122" max="129" width="12.7109375" bestFit="1" customWidth="1"/>
    <col min="130" max="130" width="9.7109375" bestFit="1" customWidth="1"/>
    <col min="131" max="131" width="11.140625" bestFit="1" customWidth="1"/>
    <col min="132" max="132" width="14.42578125" bestFit="1" customWidth="1"/>
    <col min="133" max="133" width="12.140625" bestFit="1" customWidth="1"/>
    <col min="134" max="134" width="15.42578125" bestFit="1" customWidth="1"/>
    <col min="135" max="135" width="12.140625" bestFit="1" customWidth="1"/>
    <col min="136" max="136" width="15.42578125" bestFit="1" customWidth="1"/>
    <col min="137" max="137" width="13.7109375" bestFit="1" customWidth="1"/>
    <col min="138" max="138" width="17" bestFit="1" customWidth="1"/>
    <col min="139" max="139" width="13.7109375" bestFit="1" customWidth="1"/>
    <col min="140" max="140" width="17" bestFit="1" customWidth="1"/>
    <col min="141" max="141" width="13.7109375" bestFit="1" customWidth="1"/>
    <col min="142" max="142" width="17" bestFit="1" customWidth="1"/>
    <col min="143" max="143" width="13.7109375" bestFit="1" customWidth="1"/>
    <col min="144" max="144" width="17" bestFit="1" customWidth="1"/>
    <col min="145" max="145" width="13.7109375" bestFit="1" customWidth="1"/>
    <col min="146" max="146" width="17" bestFit="1" customWidth="1"/>
    <col min="147" max="147" width="13.7109375" bestFit="1" customWidth="1"/>
    <col min="148" max="148" width="17" bestFit="1" customWidth="1"/>
    <col min="149" max="149" width="13.7109375" bestFit="1" customWidth="1"/>
    <col min="150" max="150" width="17" bestFit="1" customWidth="1"/>
    <col min="151" max="151" width="13.7109375" bestFit="1" customWidth="1"/>
    <col min="152" max="152" width="17" bestFit="1" customWidth="1"/>
    <col min="153" max="153" width="13.7109375" bestFit="1" customWidth="1"/>
    <col min="154" max="154" width="17" bestFit="1" customWidth="1"/>
    <col min="155" max="155" width="13.7109375" bestFit="1" customWidth="1"/>
    <col min="156" max="156" width="17" bestFit="1" customWidth="1"/>
    <col min="157" max="157" width="13.7109375" bestFit="1" customWidth="1"/>
    <col min="158" max="158" width="17" bestFit="1" customWidth="1"/>
    <col min="159" max="159" width="13.7109375" bestFit="1" customWidth="1"/>
    <col min="160" max="160" width="17" bestFit="1" customWidth="1"/>
    <col min="161" max="161" width="13.7109375" bestFit="1" customWidth="1"/>
    <col min="162" max="162" width="17" bestFit="1" customWidth="1"/>
    <col min="163" max="163" width="14.7109375" bestFit="1" customWidth="1"/>
    <col min="164" max="164" width="18.140625" bestFit="1" customWidth="1"/>
    <col min="165" max="165" width="14.7109375" bestFit="1" customWidth="1"/>
    <col min="166" max="166" width="18.140625" bestFit="1" customWidth="1"/>
    <col min="167" max="167" width="14.7109375" bestFit="1" customWidth="1"/>
    <col min="168" max="168" width="18.140625" bestFit="1" customWidth="1"/>
    <col min="169" max="169" width="14.7109375" bestFit="1" customWidth="1"/>
    <col min="170" max="170" width="18.140625" bestFit="1" customWidth="1"/>
    <col min="171" max="171" width="14.7109375" bestFit="1" customWidth="1"/>
    <col min="172" max="172" width="18.140625" bestFit="1" customWidth="1"/>
    <col min="173" max="173" width="14.7109375" bestFit="1" customWidth="1"/>
    <col min="174" max="174" width="18.140625" bestFit="1" customWidth="1"/>
    <col min="175" max="175" width="14.7109375" bestFit="1" customWidth="1"/>
    <col min="176" max="176" width="18.140625" bestFit="1" customWidth="1"/>
    <col min="177" max="177" width="14.7109375" bestFit="1" customWidth="1"/>
    <col min="178" max="178" width="18.140625" bestFit="1" customWidth="1"/>
    <col min="179" max="179" width="14.7109375" bestFit="1" customWidth="1"/>
    <col min="180" max="180" width="18.140625" bestFit="1" customWidth="1"/>
    <col min="181" max="181" width="14.7109375" bestFit="1" customWidth="1"/>
    <col min="182" max="182" width="18.140625" bestFit="1" customWidth="1"/>
    <col min="183" max="183" width="14.7109375" bestFit="1" customWidth="1"/>
    <col min="184" max="184" width="18.140625" bestFit="1" customWidth="1"/>
    <col min="185" max="185" width="14.7109375" bestFit="1" customWidth="1"/>
    <col min="186" max="186" width="18.140625" bestFit="1" customWidth="1"/>
    <col min="187" max="187" width="14.7109375" bestFit="1" customWidth="1"/>
    <col min="188" max="188" width="18.140625" bestFit="1" customWidth="1"/>
    <col min="189" max="189" width="15.85546875" bestFit="1" customWidth="1"/>
    <col min="190" max="190" width="19.140625" bestFit="1" customWidth="1"/>
    <col min="191" max="191" width="10.140625" bestFit="1" customWidth="1"/>
    <col min="192" max="202" width="12.7109375" bestFit="1" customWidth="1"/>
    <col min="203" max="203" width="9.7109375" bestFit="1" customWidth="1"/>
    <col min="204" max="204" width="12.140625" bestFit="1" customWidth="1"/>
    <col min="205" max="205" width="15.42578125" bestFit="1" customWidth="1"/>
    <col min="206" max="206" width="12.140625" bestFit="1" customWidth="1"/>
    <col min="207" max="207" width="15.42578125" bestFit="1" customWidth="1"/>
    <col min="208" max="208" width="12.140625" bestFit="1" customWidth="1"/>
    <col min="209" max="209" width="15.42578125" bestFit="1" customWidth="1"/>
    <col min="210" max="210" width="13.7109375" bestFit="1" customWidth="1"/>
    <col min="211" max="211" width="17" bestFit="1" customWidth="1"/>
    <col min="212" max="212" width="13.7109375" bestFit="1" customWidth="1"/>
    <col min="213" max="213" width="17" bestFit="1" customWidth="1"/>
    <col min="214" max="214" width="13.7109375" bestFit="1" customWidth="1"/>
    <col min="215" max="215" width="17" bestFit="1" customWidth="1"/>
    <col min="216" max="216" width="13.7109375" bestFit="1" customWidth="1"/>
    <col min="217" max="217" width="17" bestFit="1" customWidth="1"/>
    <col min="218" max="218" width="13.7109375" bestFit="1" customWidth="1"/>
    <col min="219" max="219" width="17" bestFit="1" customWidth="1"/>
    <col min="220" max="220" width="13.7109375" bestFit="1" customWidth="1"/>
    <col min="221" max="221" width="17" bestFit="1" customWidth="1"/>
    <col min="222" max="222" width="13.7109375" bestFit="1" customWidth="1"/>
    <col min="223" max="223" width="17" bestFit="1" customWidth="1"/>
    <col min="224" max="224" width="13.7109375" bestFit="1" customWidth="1"/>
    <col min="225" max="225" width="17" bestFit="1" customWidth="1"/>
    <col min="226" max="226" width="13.7109375" bestFit="1" customWidth="1"/>
    <col min="227" max="227" width="17" bestFit="1" customWidth="1"/>
    <col min="228" max="228" width="13.7109375" bestFit="1" customWidth="1"/>
    <col min="229" max="229" width="17" bestFit="1" customWidth="1"/>
    <col min="230" max="230" width="13.7109375" bestFit="1" customWidth="1"/>
    <col min="231" max="231" width="17" bestFit="1" customWidth="1"/>
    <col min="232" max="232" width="13.7109375" bestFit="1" customWidth="1"/>
    <col min="233" max="233" width="17" bestFit="1" customWidth="1"/>
    <col min="234" max="234" width="13.7109375" bestFit="1" customWidth="1"/>
    <col min="235" max="235" width="17" bestFit="1" customWidth="1"/>
    <col min="236" max="236" width="14.7109375" bestFit="1" customWidth="1"/>
    <col min="237" max="237" width="18.140625" bestFit="1" customWidth="1"/>
    <col min="238" max="238" width="14.7109375" bestFit="1" customWidth="1"/>
    <col min="239" max="239" width="18.140625" bestFit="1" customWidth="1"/>
    <col min="240" max="240" width="14.7109375" bestFit="1" customWidth="1"/>
    <col min="241" max="241" width="18.140625" bestFit="1" customWidth="1"/>
    <col min="242" max="242" width="14.7109375" bestFit="1" customWidth="1"/>
    <col min="243" max="243" width="18.140625" bestFit="1" customWidth="1"/>
    <col min="244" max="244" width="14.7109375" bestFit="1" customWidth="1"/>
    <col min="245" max="245" width="18.140625" bestFit="1" customWidth="1"/>
    <col min="246" max="246" width="14.7109375" bestFit="1" customWidth="1"/>
    <col min="247" max="247" width="18.140625" bestFit="1" customWidth="1"/>
    <col min="248" max="248" width="14.7109375" bestFit="1" customWidth="1"/>
    <col min="249" max="249" width="18.140625" bestFit="1" customWidth="1"/>
    <col min="250" max="250" width="14.7109375" bestFit="1" customWidth="1"/>
    <col min="251" max="251" width="18.140625" bestFit="1" customWidth="1"/>
    <col min="252" max="252" width="14.7109375" bestFit="1" customWidth="1"/>
    <col min="253" max="253" width="18.140625" bestFit="1" customWidth="1"/>
    <col min="254" max="254" width="14.7109375" bestFit="1" customWidth="1"/>
    <col min="255" max="255" width="18.140625" bestFit="1" customWidth="1"/>
    <col min="256" max="256" width="14.7109375" bestFit="1" customWidth="1"/>
    <col min="257" max="257" width="18.140625" bestFit="1" customWidth="1"/>
    <col min="258" max="258" width="15.85546875" bestFit="1" customWidth="1"/>
    <col min="259" max="259" width="19.140625" bestFit="1" customWidth="1"/>
    <col min="260" max="260" width="10.140625" bestFit="1" customWidth="1"/>
    <col min="261" max="268" width="12.7109375" bestFit="1" customWidth="1"/>
    <col min="269" max="269" width="9.7109375" bestFit="1" customWidth="1"/>
    <col min="270" max="270" width="11.140625" bestFit="1" customWidth="1"/>
    <col min="271" max="271" width="14.42578125" bestFit="1" customWidth="1"/>
    <col min="272" max="272" width="11.7109375" bestFit="1" customWidth="1"/>
    <col min="273" max="273" width="14.42578125" bestFit="1" customWidth="1"/>
    <col min="274" max="274" width="13.7109375" bestFit="1" customWidth="1"/>
    <col min="275" max="275" width="17" bestFit="1" customWidth="1"/>
    <col min="276" max="276" width="13.7109375" bestFit="1" customWidth="1"/>
    <col min="277" max="277" width="17" bestFit="1" customWidth="1"/>
    <col min="278" max="278" width="13.7109375" bestFit="1" customWidth="1"/>
    <col min="279" max="279" width="17" bestFit="1" customWidth="1"/>
    <col min="280" max="280" width="13.7109375" bestFit="1" customWidth="1"/>
    <col min="281" max="281" width="17" bestFit="1" customWidth="1"/>
    <col min="282" max="282" width="13.7109375" bestFit="1" customWidth="1"/>
    <col min="283" max="283" width="17" bestFit="1" customWidth="1"/>
    <col min="284" max="284" width="13.7109375" bestFit="1" customWidth="1"/>
    <col min="285" max="285" width="17" bestFit="1" customWidth="1"/>
    <col min="286" max="286" width="13.7109375" bestFit="1" customWidth="1"/>
    <col min="287" max="287" width="17" bestFit="1" customWidth="1"/>
    <col min="288" max="288" width="13.7109375" bestFit="1" customWidth="1"/>
    <col min="289" max="289" width="17" bestFit="1" customWidth="1"/>
    <col min="290" max="290" width="13.7109375" bestFit="1" customWidth="1"/>
    <col min="291" max="291" width="17" bestFit="1" customWidth="1"/>
    <col min="292" max="292" width="13.7109375" bestFit="1" customWidth="1"/>
    <col min="293" max="293" width="17" bestFit="1" customWidth="1"/>
    <col min="294" max="294" width="13.7109375" bestFit="1" customWidth="1"/>
    <col min="295" max="295" width="17" bestFit="1" customWidth="1"/>
    <col min="296" max="296" width="13.7109375" bestFit="1" customWidth="1"/>
    <col min="297" max="297" width="17" bestFit="1" customWidth="1"/>
    <col min="298" max="298" width="13.7109375" bestFit="1" customWidth="1"/>
    <col min="299" max="299" width="17" bestFit="1" customWidth="1"/>
    <col min="300" max="300" width="14.7109375" bestFit="1" customWidth="1"/>
    <col min="301" max="301" width="18.140625" bestFit="1" customWidth="1"/>
    <col min="302" max="302" width="14.7109375" bestFit="1" customWidth="1"/>
    <col min="303" max="303" width="18.140625" bestFit="1" customWidth="1"/>
    <col min="304" max="304" width="14.7109375" bestFit="1" customWidth="1"/>
    <col min="305" max="305" width="18.140625" bestFit="1" customWidth="1"/>
    <col min="306" max="306" width="14.7109375" bestFit="1" customWidth="1"/>
    <col min="307" max="307" width="18.140625" bestFit="1" customWidth="1"/>
    <col min="308" max="308" width="14.7109375" bestFit="1" customWidth="1"/>
    <col min="309" max="309" width="18.140625" bestFit="1" customWidth="1"/>
    <col min="310" max="310" width="14.7109375" bestFit="1" customWidth="1"/>
    <col min="311" max="311" width="18.140625" bestFit="1" customWidth="1"/>
    <col min="312" max="312" width="14.7109375" bestFit="1" customWidth="1"/>
    <col min="313" max="313" width="18.140625" bestFit="1" customWidth="1"/>
    <col min="314" max="314" width="14.7109375" bestFit="1" customWidth="1"/>
    <col min="315" max="315" width="18.140625" bestFit="1" customWidth="1"/>
    <col min="316" max="316" width="14.7109375" bestFit="1" customWidth="1"/>
    <col min="317" max="317" width="18.140625" bestFit="1" customWidth="1"/>
    <col min="318" max="318" width="14.7109375" bestFit="1" customWidth="1"/>
    <col min="319" max="319" width="18.140625" bestFit="1" customWidth="1"/>
    <col min="320" max="320" width="14.7109375" bestFit="1" customWidth="1"/>
    <col min="321" max="321" width="18.140625" bestFit="1" customWidth="1"/>
    <col min="322" max="322" width="14.7109375" bestFit="1" customWidth="1"/>
    <col min="323" max="323" width="18.140625" bestFit="1" customWidth="1"/>
    <col min="324" max="324" width="15.85546875" bestFit="1" customWidth="1"/>
    <col min="325" max="325" width="19.140625" bestFit="1" customWidth="1"/>
    <col min="326" max="326" width="10.140625" bestFit="1" customWidth="1"/>
    <col min="327" max="334" width="12.7109375" bestFit="1" customWidth="1"/>
    <col min="335" max="335" width="9.7109375" bestFit="1" customWidth="1"/>
    <col min="336" max="336" width="12.140625" bestFit="1" customWidth="1"/>
    <col min="337" max="337" width="15.42578125" bestFit="1" customWidth="1"/>
    <col min="338" max="338" width="12.140625" bestFit="1" customWidth="1"/>
    <col min="339" max="339" width="15.42578125" bestFit="1" customWidth="1"/>
    <col min="340" max="340" width="12.140625" bestFit="1" customWidth="1"/>
    <col min="341" max="341" width="15.42578125" bestFit="1" customWidth="1"/>
    <col min="342" max="342" width="13.7109375" bestFit="1" customWidth="1"/>
    <col min="343" max="343" width="17" bestFit="1" customWidth="1"/>
    <col min="344" max="344" width="13.7109375" bestFit="1" customWidth="1"/>
    <col min="345" max="345" width="17" bestFit="1" customWidth="1"/>
    <col min="346" max="346" width="13.7109375" bestFit="1" customWidth="1"/>
    <col min="347" max="347" width="17" bestFit="1" customWidth="1"/>
    <col min="348" max="348" width="13.7109375" bestFit="1" customWidth="1"/>
    <col min="349" max="349" width="17" bestFit="1" customWidth="1"/>
    <col min="350" max="350" width="13.7109375" bestFit="1" customWidth="1"/>
    <col min="351" max="351" width="17" bestFit="1" customWidth="1"/>
    <col min="352" max="352" width="13.7109375" bestFit="1" customWidth="1"/>
    <col min="353" max="353" width="17" bestFit="1" customWidth="1"/>
    <col min="354" max="354" width="13.7109375" bestFit="1" customWidth="1"/>
    <col min="355" max="355" width="17" bestFit="1" customWidth="1"/>
    <col min="356" max="356" width="13.7109375" bestFit="1" customWidth="1"/>
    <col min="357" max="357" width="17" bestFit="1" customWidth="1"/>
    <col min="358" max="358" width="13.7109375" bestFit="1" customWidth="1"/>
    <col min="359" max="359" width="17" bestFit="1" customWidth="1"/>
    <col min="360" max="360" width="13.7109375" bestFit="1" customWidth="1"/>
    <col min="361" max="361" width="17" bestFit="1" customWidth="1"/>
    <col min="362" max="362" width="13.7109375" bestFit="1" customWidth="1"/>
    <col min="363" max="363" width="17" bestFit="1" customWidth="1"/>
    <col min="364" max="364" width="13.7109375" bestFit="1" customWidth="1"/>
    <col min="365" max="365" width="17" bestFit="1" customWidth="1"/>
    <col min="366" max="366" width="14.7109375" bestFit="1" customWidth="1"/>
    <col min="367" max="367" width="18.140625" bestFit="1" customWidth="1"/>
    <col min="368" max="368" width="14.7109375" bestFit="1" customWidth="1"/>
    <col min="369" max="369" width="18.140625" bestFit="1" customWidth="1"/>
    <col min="370" max="370" width="14.7109375" bestFit="1" customWidth="1"/>
    <col min="371" max="371" width="18.140625" bestFit="1" customWidth="1"/>
    <col min="372" max="372" width="14.7109375" bestFit="1" customWidth="1"/>
    <col min="373" max="373" width="18.140625" bestFit="1" customWidth="1"/>
    <col min="374" max="374" width="14.7109375" bestFit="1" customWidth="1"/>
    <col min="375" max="375" width="18.140625" bestFit="1" customWidth="1"/>
    <col min="376" max="376" width="14.7109375" bestFit="1" customWidth="1"/>
    <col min="377" max="377" width="18.140625" bestFit="1" customWidth="1"/>
    <col min="378" max="378" width="14.7109375" bestFit="1" customWidth="1"/>
    <col min="379" max="379" width="18.140625" bestFit="1" customWidth="1"/>
    <col min="380" max="380" width="14.7109375" bestFit="1" customWidth="1"/>
    <col min="381" max="381" width="18.140625" bestFit="1" customWidth="1"/>
    <col min="382" max="382" width="14.7109375" bestFit="1" customWidth="1"/>
    <col min="383" max="383" width="18.140625" bestFit="1" customWidth="1"/>
    <col min="384" max="384" width="14.7109375" bestFit="1" customWidth="1"/>
    <col min="385" max="385" width="18.140625" bestFit="1" customWidth="1"/>
    <col min="386" max="386" width="14.7109375" bestFit="1" customWidth="1"/>
    <col min="387" max="387" width="18.140625" bestFit="1" customWidth="1"/>
    <col min="388" max="388" width="15.85546875" bestFit="1" customWidth="1"/>
    <col min="389" max="389" width="19.140625" bestFit="1" customWidth="1"/>
    <col min="390" max="390" width="15.85546875" bestFit="1" customWidth="1"/>
    <col min="391" max="391" width="19.140625" bestFit="1" customWidth="1"/>
    <col min="392" max="397" width="10.140625" bestFit="1" customWidth="1"/>
    <col min="398" max="398" width="9.7109375" bestFit="1" customWidth="1"/>
    <col min="399" max="399" width="11.7109375" bestFit="1" customWidth="1"/>
    <col min="400" max="400" width="13.42578125" bestFit="1" customWidth="1"/>
    <col min="401" max="401" width="12.140625" bestFit="1" customWidth="1"/>
    <col min="402" max="402" width="15.42578125" bestFit="1" customWidth="1"/>
    <col min="403" max="403" width="12.140625" bestFit="1" customWidth="1"/>
    <col min="404" max="404" width="15.42578125" bestFit="1" customWidth="1"/>
    <col min="405" max="405" width="12.140625" bestFit="1" customWidth="1"/>
    <col min="406" max="406" width="15.42578125" bestFit="1" customWidth="1"/>
    <col min="407" max="407" width="13.7109375" bestFit="1" customWidth="1"/>
    <col min="408" max="408" width="17" bestFit="1" customWidth="1"/>
    <col min="409" max="409" width="13.7109375" bestFit="1" customWidth="1"/>
    <col min="410" max="410" width="17" bestFit="1" customWidth="1"/>
    <col min="411" max="411" width="13.7109375" bestFit="1" customWidth="1"/>
    <col min="412" max="412" width="17" bestFit="1" customWidth="1"/>
    <col min="413" max="413" width="13.7109375" bestFit="1" customWidth="1"/>
    <col min="414" max="414" width="17" bestFit="1" customWidth="1"/>
    <col min="415" max="415" width="13.7109375" bestFit="1" customWidth="1"/>
    <col min="416" max="416" width="17" bestFit="1" customWidth="1"/>
    <col min="417" max="417" width="13.7109375" bestFit="1" customWidth="1"/>
    <col min="418" max="418" width="17" bestFit="1" customWidth="1"/>
    <col min="419" max="419" width="13.7109375" bestFit="1" customWidth="1"/>
    <col min="420" max="420" width="17" bestFit="1" customWidth="1"/>
    <col min="421" max="421" width="13.7109375" bestFit="1" customWidth="1"/>
    <col min="422" max="422" width="17" bestFit="1" customWidth="1"/>
    <col min="423" max="423" width="13.7109375" bestFit="1" customWidth="1"/>
    <col min="424" max="424" width="17" bestFit="1" customWidth="1"/>
    <col min="425" max="425" width="13.7109375" bestFit="1" customWidth="1"/>
    <col min="426" max="426" width="17" bestFit="1" customWidth="1"/>
    <col min="427" max="427" width="14.7109375" bestFit="1" customWidth="1"/>
    <col min="428" max="428" width="18.140625" bestFit="1" customWidth="1"/>
    <col min="429" max="429" width="14.7109375" bestFit="1" customWidth="1"/>
    <col min="430" max="430" width="18.140625" bestFit="1" customWidth="1"/>
    <col min="431" max="431" width="14.7109375" bestFit="1" customWidth="1"/>
    <col min="432" max="432" width="18.140625" bestFit="1" customWidth="1"/>
    <col min="433" max="433" width="14.7109375" bestFit="1" customWidth="1"/>
    <col min="434" max="434" width="18.140625" bestFit="1" customWidth="1"/>
    <col min="435" max="435" width="14.7109375" bestFit="1" customWidth="1"/>
    <col min="436" max="436" width="18.140625" bestFit="1" customWidth="1"/>
    <col min="437" max="437" width="14.7109375" bestFit="1" customWidth="1"/>
    <col min="438" max="438" width="18.140625" bestFit="1" customWidth="1"/>
    <col min="439" max="439" width="14.7109375" bestFit="1" customWidth="1"/>
    <col min="440" max="440" width="18.140625" bestFit="1" customWidth="1"/>
    <col min="441" max="441" width="14.7109375" bestFit="1" customWidth="1"/>
    <col min="442" max="442" width="18.140625" bestFit="1" customWidth="1"/>
    <col min="443" max="443" width="14.7109375" bestFit="1" customWidth="1"/>
    <col min="444" max="444" width="18.140625" bestFit="1" customWidth="1"/>
    <col min="445" max="445" width="14.7109375" bestFit="1" customWidth="1"/>
    <col min="446" max="446" width="18.140625" bestFit="1" customWidth="1"/>
    <col min="447" max="447" width="14.7109375" bestFit="1" customWidth="1"/>
    <col min="448" max="448" width="18.140625" bestFit="1" customWidth="1"/>
    <col min="449" max="449" width="15.85546875" bestFit="1" customWidth="1"/>
    <col min="450" max="450" width="19.140625" bestFit="1" customWidth="1"/>
    <col min="451" max="451" width="15.85546875" bestFit="1" customWidth="1"/>
    <col min="452" max="452" width="19.140625" bestFit="1" customWidth="1"/>
    <col min="453" max="453" width="15.85546875" bestFit="1" customWidth="1"/>
    <col min="454" max="454" width="19.140625" bestFit="1" customWidth="1"/>
    <col min="455" max="455" width="10.140625" bestFit="1" customWidth="1"/>
    <col min="456" max="460" width="11.7109375" bestFit="1" customWidth="1"/>
    <col min="461" max="461" width="9.7109375" bestFit="1" customWidth="1"/>
    <col min="462" max="462" width="12.140625" bestFit="1" customWidth="1"/>
    <col min="463" max="463" width="15.42578125" bestFit="1" customWidth="1"/>
    <col min="464" max="464" width="12.140625" bestFit="1" customWidth="1"/>
    <col min="465" max="465" width="15.42578125" bestFit="1" customWidth="1"/>
    <col min="466" max="466" width="13.7109375" bestFit="1" customWidth="1"/>
    <col min="467" max="467" width="17" bestFit="1" customWidth="1"/>
    <col min="468" max="468" width="13.7109375" bestFit="1" customWidth="1"/>
    <col min="469" max="469" width="17" bestFit="1" customWidth="1"/>
    <col min="470" max="470" width="13.7109375" bestFit="1" customWidth="1"/>
    <col min="471" max="471" width="17" bestFit="1" customWidth="1"/>
    <col min="472" max="472" width="13.7109375" bestFit="1" customWidth="1"/>
    <col min="473" max="473" width="17" bestFit="1" customWidth="1"/>
    <col min="474" max="474" width="13.7109375" bestFit="1" customWidth="1"/>
    <col min="475" max="475" width="17" bestFit="1" customWidth="1"/>
    <col min="476" max="476" width="13.7109375" bestFit="1" customWidth="1"/>
    <col min="477" max="477" width="17" bestFit="1" customWidth="1"/>
    <col min="478" max="478" width="13.7109375" bestFit="1" customWidth="1"/>
    <col min="479" max="479" width="17" bestFit="1" customWidth="1"/>
    <col min="480" max="480" width="13.7109375" bestFit="1" customWidth="1"/>
    <col min="481" max="481" width="17" bestFit="1" customWidth="1"/>
    <col min="482" max="482" width="13.7109375" bestFit="1" customWidth="1"/>
    <col min="483" max="483" width="17" bestFit="1" customWidth="1"/>
    <col min="484" max="484" width="13.7109375" bestFit="1" customWidth="1"/>
    <col min="485" max="485" width="17" bestFit="1" customWidth="1"/>
    <col min="486" max="486" width="13.7109375" bestFit="1" customWidth="1"/>
    <col min="487" max="487" width="17" bestFit="1" customWidth="1"/>
    <col min="488" max="488" width="13.7109375" bestFit="1" customWidth="1"/>
    <col min="489" max="489" width="17" bestFit="1" customWidth="1"/>
    <col min="490" max="490" width="14.7109375" bestFit="1" customWidth="1"/>
    <col min="491" max="491" width="18.140625" bestFit="1" customWidth="1"/>
    <col min="492" max="492" width="14.7109375" bestFit="1" customWidth="1"/>
    <col min="493" max="493" width="18.140625" bestFit="1" customWidth="1"/>
    <col min="494" max="494" width="14.7109375" bestFit="1" customWidth="1"/>
    <col min="495" max="495" width="18.140625" bestFit="1" customWidth="1"/>
    <col min="496" max="496" width="14.7109375" bestFit="1" customWidth="1"/>
    <col min="497" max="497" width="18.140625" bestFit="1" customWidth="1"/>
    <col min="498" max="498" width="14.7109375" bestFit="1" customWidth="1"/>
    <col min="499" max="499" width="18.140625" bestFit="1" customWidth="1"/>
    <col min="500" max="500" width="14.7109375" bestFit="1" customWidth="1"/>
    <col min="501" max="501" width="18.140625" bestFit="1" customWidth="1"/>
    <col min="502" max="502" width="14.7109375" bestFit="1" customWidth="1"/>
    <col min="503" max="503" width="18.140625" bestFit="1" customWidth="1"/>
    <col min="504" max="504" width="14.7109375" bestFit="1" customWidth="1"/>
    <col min="505" max="505" width="18.140625" bestFit="1" customWidth="1"/>
    <col min="506" max="506" width="14.7109375" bestFit="1" customWidth="1"/>
    <col min="507" max="507" width="18.140625" bestFit="1" customWidth="1"/>
    <col min="508" max="508" width="15.85546875" bestFit="1" customWidth="1"/>
    <col min="509" max="509" width="19.140625" bestFit="1" customWidth="1"/>
    <col min="510" max="510" width="15.85546875" bestFit="1" customWidth="1"/>
    <col min="511" max="511" width="19.140625" bestFit="1" customWidth="1"/>
    <col min="512" max="512" width="15.85546875" bestFit="1" customWidth="1"/>
    <col min="513" max="513" width="19.140625" bestFit="1" customWidth="1"/>
    <col min="514" max="514" width="10.140625" bestFit="1" customWidth="1"/>
    <col min="515" max="519" width="12.7109375" bestFit="1" customWidth="1"/>
    <col min="520" max="520" width="9.7109375" bestFit="1" customWidth="1"/>
    <col min="521" max="521" width="12.140625" bestFit="1" customWidth="1"/>
    <col min="522" max="522" width="15.42578125" bestFit="1" customWidth="1"/>
    <col min="523" max="523" width="12.140625" bestFit="1" customWidth="1"/>
    <col min="524" max="524" width="15.42578125" bestFit="1" customWidth="1"/>
    <col min="525" max="525" width="12.140625" bestFit="1" customWidth="1"/>
    <col min="526" max="526" width="15.42578125" bestFit="1" customWidth="1"/>
    <col min="527" max="527" width="12.140625" bestFit="1" customWidth="1"/>
    <col min="528" max="528" width="15.42578125" bestFit="1" customWidth="1"/>
    <col min="529" max="529" width="13.7109375" bestFit="1" customWidth="1"/>
    <col min="530" max="530" width="17" bestFit="1" customWidth="1"/>
    <col min="531" max="531" width="13.7109375" bestFit="1" customWidth="1"/>
    <col min="532" max="532" width="17" bestFit="1" customWidth="1"/>
    <col min="533" max="533" width="13.7109375" bestFit="1" customWidth="1"/>
    <col min="534" max="534" width="17" bestFit="1" customWidth="1"/>
    <col min="535" max="535" width="13.7109375" bestFit="1" customWidth="1"/>
    <col min="536" max="536" width="17" bestFit="1" customWidth="1"/>
    <col min="537" max="537" width="13.7109375" bestFit="1" customWidth="1"/>
    <col min="538" max="538" width="17" bestFit="1" customWidth="1"/>
    <col min="539" max="539" width="13.7109375" bestFit="1" customWidth="1"/>
    <col min="540" max="540" width="17" bestFit="1" customWidth="1"/>
    <col min="541" max="541" width="13.7109375" bestFit="1" customWidth="1"/>
    <col min="542" max="542" width="17" bestFit="1" customWidth="1"/>
    <col min="543" max="543" width="14.7109375" bestFit="1" customWidth="1"/>
    <col min="544" max="544" width="18.140625" bestFit="1" customWidth="1"/>
    <col min="545" max="545" width="14.7109375" bestFit="1" customWidth="1"/>
    <col min="546" max="546" width="18.140625" bestFit="1" customWidth="1"/>
    <col min="547" max="547" width="14.7109375" bestFit="1" customWidth="1"/>
    <col min="548" max="548" width="18.140625" bestFit="1" customWidth="1"/>
    <col min="549" max="549" width="14.7109375" bestFit="1" customWidth="1"/>
    <col min="550" max="550" width="18.140625" bestFit="1" customWidth="1"/>
    <col min="551" max="551" width="14.7109375" bestFit="1" customWidth="1"/>
    <col min="552" max="552" width="18.140625" bestFit="1" customWidth="1"/>
    <col min="553" max="553" width="14.7109375" bestFit="1" customWidth="1"/>
    <col min="554" max="554" width="18.140625" bestFit="1" customWidth="1"/>
    <col min="555" max="555" width="14.7109375" bestFit="1" customWidth="1"/>
    <col min="556" max="556" width="18.140625" bestFit="1" customWidth="1"/>
    <col min="557" max="557" width="14.7109375" bestFit="1" customWidth="1"/>
    <col min="558" max="558" width="18.140625" bestFit="1" customWidth="1"/>
    <col min="559" max="559" width="14.7109375" bestFit="1" customWidth="1"/>
    <col min="560" max="560" width="18.140625" bestFit="1" customWidth="1"/>
    <col min="561" max="561" width="14.7109375" bestFit="1" customWidth="1"/>
    <col min="562" max="562" width="18.140625" bestFit="1" customWidth="1"/>
    <col min="563" max="563" width="14.7109375" bestFit="1" customWidth="1"/>
    <col min="564" max="564" width="18.140625" bestFit="1" customWidth="1"/>
    <col min="565" max="565" width="15.85546875" bestFit="1" customWidth="1"/>
    <col min="566" max="566" width="19.140625" bestFit="1" customWidth="1"/>
    <col min="567" max="567" width="10.140625" bestFit="1" customWidth="1"/>
    <col min="568" max="576" width="12.7109375" bestFit="1" customWidth="1"/>
    <col min="577" max="577" width="9.7109375" bestFit="1" customWidth="1"/>
    <col min="578" max="578" width="12.140625" bestFit="1" customWidth="1"/>
    <col min="579" max="579" width="15.42578125" bestFit="1" customWidth="1"/>
    <col min="580" max="580" width="12.140625" bestFit="1" customWidth="1"/>
    <col min="581" max="581" width="15.42578125" bestFit="1" customWidth="1"/>
    <col min="582" max="582" width="13.7109375" bestFit="1" customWidth="1"/>
    <col min="583" max="583" width="17" bestFit="1" customWidth="1"/>
    <col min="584" max="584" width="13.7109375" bestFit="1" customWidth="1"/>
    <col min="585" max="585" width="17" bestFit="1" customWidth="1"/>
    <col min="586" max="586" width="13.7109375" bestFit="1" customWidth="1"/>
    <col min="587" max="587" width="17" bestFit="1" customWidth="1"/>
    <col min="588" max="588" width="13.7109375" bestFit="1" customWidth="1"/>
    <col min="589" max="589" width="17" bestFit="1" customWidth="1"/>
    <col min="590" max="590" width="13.7109375" bestFit="1" customWidth="1"/>
    <col min="591" max="591" width="17" bestFit="1" customWidth="1"/>
    <col min="592" max="592" width="13.7109375" bestFit="1" customWidth="1"/>
    <col min="593" max="593" width="17" bestFit="1" customWidth="1"/>
    <col min="594" max="594" width="14.7109375" bestFit="1" customWidth="1"/>
    <col min="595" max="595" width="18.140625" bestFit="1" customWidth="1"/>
    <col min="596" max="596" width="14.7109375" bestFit="1" customWidth="1"/>
    <col min="597" max="597" width="18.140625" bestFit="1" customWidth="1"/>
    <col min="598" max="598" width="14.7109375" bestFit="1" customWidth="1"/>
    <col min="599" max="599" width="18.140625" bestFit="1" customWidth="1"/>
    <col min="600" max="600" width="14.7109375" bestFit="1" customWidth="1"/>
    <col min="601" max="601" width="18.140625" bestFit="1" customWidth="1"/>
    <col min="602" max="602" width="14.7109375" bestFit="1" customWidth="1"/>
    <col min="603" max="603" width="18.140625" bestFit="1" customWidth="1"/>
    <col min="604" max="604" width="14.7109375" bestFit="1" customWidth="1"/>
    <col min="605" max="605" width="18.140625" bestFit="1" customWidth="1"/>
    <col min="606" max="606" width="14.7109375" bestFit="1" customWidth="1"/>
    <col min="607" max="607" width="18.140625" bestFit="1" customWidth="1"/>
    <col min="608" max="608" width="14.7109375" bestFit="1" customWidth="1"/>
    <col min="609" max="609" width="18.140625" bestFit="1" customWidth="1"/>
    <col min="610" max="610" width="14.7109375" bestFit="1" customWidth="1"/>
    <col min="611" max="611" width="18.140625" bestFit="1" customWidth="1"/>
    <col min="612" max="612" width="14.7109375" bestFit="1" customWidth="1"/>
    <col min="613" max="613" width="18.140625" bestFit="1" customWidth="1"/>
    <col min="614" max="614" width="14.7109375" bestFit="1" customWidth="1"/>
    <col min="615" max="615" width="18.140625" bestFit="1" customWidth="1"/>
    <col min="616" max="616" width="15.85546875" bestFit="1" customWidth="1"/>
    <col min="617" max="617" width="19.140625" bestFit="1" customWidth="1"/>
    <col min="618" max="618" width="10.140625" bestFit="1" customWidth="1"/>
    <col min="619" max="630" width="12.7109375" bestFit="1" customWidth="1"/>
    <col min="631" max="631" width="9.7109375" bestFit="1" customWidth="1"/>
    <col min="632" max="632" width="11.7109375" bestFit="1" customWidth="1"/>
    <col min="633" max="633" width="14.42578125" bestFit="1" customWidth="1"/>
    <col min="634" max="634" width="12.7109375" bestFit="1" customWidth="1"/>
    <col min="635" max="635" width="15.42578125" bestFit="1" customWidth="1"/>
    <col min="636" max="636" width="12.140625" bestFit="1" customWidth="1"/>
    <col min="637" max="637" width="15.42578125" bestFit="1" customWidth="1"/>
    <col min="638" max="638" width="13.7109375" bestFit="1" customWidth="1"/>
    <col min="639" max="639" width="17" bestFit="1" customWidth="1"/>
    <col min="640" max="640" width="13.7109375" bestFit="1" customWidth="1"/>
    <col min="641" max="641" width="17" bestFit="1" customWidth="1"/>
    <col min="642" max="642" width="13.7109375" bestFit="1" customWidth="1"/>
    <col min="643" max="643" width="17" bestFit="1" customWidth="1"/>
    <col min="644" max="644" width="13.7109375" bestFit="1" customWidth="1"/>
    <col min="645" max="645" width="17" bestFit="1" customWidth="1"/>
    <col min="646" max="646" width="13.7109375" bestFit="1" customWidth="1"/>
    <col min="647" max="647" width="17" bestFit="1" customWidth="1"/>
    <col min="648" max="648" width="13.7109375" bestFit="1" customWidth="1"/>
    <col min="649" max="649" width="17" bestFit="1" customWidth="1"/>
    <col min="650" max="650" width="14.7109375" bestFit="1" customWidth="1"/>
    <col min="651" max="651" width="18.140625" bestFit="1" customWidth="1"/>
    <col min="652" max="652" width="14.7109375" bestFit="1" customWidth="1"/>
    <col min="653" max="653" width="18.140625" bestFit="1" customWidth="1"/>
    <col min="654" max="654" width="14.7109375" bestFit="1" customWidth="1"/>
    <col min="655" max="655" width="18.140625" bestFit="1" customWidth="1"/>
    <col min="656" max="656" width="14.7109375" bestFit="1" customWidth="1"/>
    <col min="657" max="657" width="18.140625" bestFit="1" customWidth="1"/>
    <col min="658" max="658" width="14.7109375" bestFit="1" customWidth="1"/>
    <col min="659" max="659" width="18.140625" bestFit="1" customWidth="1"/>
    <col min="660" max="660" width="15.85546875" bestFit="1" customWidth="1"/>
    <col min="661" max="661" width="19.140625" bestFit="1" customWidth="1"/>
    <col min="662" max="662" width="15.85546875" bestFit="1" customWidth="1"/>
    <col min="663" max="663" width="19.140625" bestFit="1" customWidth="1"/>
    <col min="664" max="664" width="15.85546875" bestFit="1" customWidth="1"/>
    <col min="665" max="665" width="19.140625" bestFit="1" customWidth="1"/>
    <col min="666" max="666" width="15.85546875" bestFit="1" customWidth="1"/>
    <col min="667" max="667" width="19.140625" bestFit="1" customWidth="1"/>
    <col min="668" max="668" width="10.140625" bestFit="1" customWidth="1"/>
    <col min="669" max="669" width="11.140625" bestFit="1" customWidth="1"/>
  </cols>
  <sheetData>
    <row r="3" spans="1:2" x14ac:dyDescent="0.2">
      <c r="A3" s="30" t="s">
        <v>201</v>
      </c>
      <c r="B3" t="s">
        <v>202</v>
      </c>
    </row>
    <row r="4" spans="1:2" x14ac:dyDescent="0.2">
      <c r="A4" s="31" t="s">
        <v>31</v>
      </c>
      <c r="B4" s="32">
        <v>703383634.37712979</v>
      </c>
    </row>
    <row r="5" spans="1:2" x14ac:dyDescent="0.2">
      <c r="A5" s="31" t="s">
        <v>32</v>
      </c>
      <c r="B5" s="32">
        <v>830986022.14173794</v>
      </c>
    </row>
    <row r="6" spans="1:2" x14ac:dyDescent="0.2">
      <c r="A6" s="31" t="s">
        <v>37</v>
      </c>
      <c r="B6" s="32">
        <v>1137666222.0063736</v>
      </c>
    </row>
    <row r="7" spans="1:2" x14ac:dyDescent="0.2">
      <c r="A7" s="31" t="s">
        <v>38</v>
      </c>
      <c r="B7" s="32">
        <v>1150091315.417707</v>
      </c>
    </row>
    <row r="8" spans="1:2" x14ac:dyDescent="0.2">
      <c r="A8" s="31" t="s">
        <v>39</v>
      </c>
      <c r="B8" s="32">
        <v>1077474612.6236084</v>
      </c>
    </row>
    <row r="9" spans="1:2" x14ac:dyDescent="0.2">
      <c r="A9" s="31" t="s">
        <v>40</v>
      </c>
      <c r="B9" s="32">
        <v>1101492063.5215793</v>
      </c>
    </row>
    <row r="10" spans="1:2" x14ac:dyDescent="0.2">
      <c r="A10" s="31" t="s">
        <v>14</v>
      </c>
      <c r="B10" s="32">
        <v>958684354.23982644</v>
      </c>
    </row>
    <row r="11" spans="1:2" x14ac:dyDescent="0.2">
      <c r="A11" s="31" t="s">
        <v>20</v>
      </c>
      <c r="B11" s="32">
        <v>946609224.42699575</v>
      </c>
    </row>
    <row r="12" spans="1:2" x14ac:dyDescent="0.2">
      <c r="A12" s="31" t="s">
        <v>21</v>
      </c>
      <c r="B12" s="32">
        <v>1041948815.5639116</v>
      </c>
    </row>
    <row r="13" spans="1:2" x14ac:dyDescent="0.2">
      <c r="A13" s="31" t="s">
        <v>22</v>
      </c>
      <c r="B13" s="32">
        <v>1396034806.0300002</v>
      </c>
    </row>
    <row r="14" spans="1:2" x14ac:dyDescent="0.2">
      <c r="A14" s="31" t="s">
        <v>200</v>
      </c>
      <c r="B14" s="32">
        <v>10344371070.348871</v>
      </c>
    </row>
  </sheetData>
  <pageMargins left="0.511811024" right="0.511811024" top="0.78740157499999996" bottom="0.78740157499999996" header="0.31496062000000002" footer="0.31496062000000002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6906-7D2E-4B91-AEBD-4C54A9B84942}">
  <dimension ref="A4:C15"/>
  <sheetViews>
    <sheetView workbookViewId="0">
      <selection activeCell="B9" sqref="B9"/>
    </sheetView>
  </sheetViews>
  <sheetFormatPr defaultRowHeight="12.75" x14ac:dyDescent="0.2"/>
  <cols>
    <col min="1" max="1" width="18.7109375" bestFit="1" customWidth="1"/>
    <col min="2" max="2" width="35.5703125" bestFit="1" customWidth="1"/>
    <col min="3" max="3" width="40.7109375" bestFit="1" customWidth="1"/>
    <col min="4" max="9" width="12" bestFit="1" customWidth="1"/>
    <col min="10" max="10" width="6" bestFit="1" customWidth="1"/>
    <col min="11" max="24" width="12" bestFit="1" customWidth="1"/>
    <col min="25" max="26" width="6" bestFit="1" customWidth="1"/>
    <col min="27" max="40" width="12" bestFit="1" customWidth="1"/>
    <col min="41" max="42" width="11" bestFit="1" customWidth="1"/>
    <col min="43" max="54" width="12" bestFit="1" customWidth="1"/>
    <col min="55" max="55" width="11" bestFit="1" customWidth="1"/>
    <col min="56" max="59" width="12" bestFit="1" customWidth="1"/>
    <col min="60" max="60" width="11" bestFit="1" customWidth="1"/>
    <col min="61" max="64" width="12" bestFit="1" customWidth="1"/>
    <col min="65" max="65" width="8" bestFit="1" customWidth="1"/>
    <col min="66" max="68" width="12" bestFit="1" customWidth="1"/>
    <col min="69" max="69" width="8" bestFit="1" customWidth="1"/>
    <col min="70" max="77" width="12" bestFit="1" customWidth="1"/>
    <col min="78" max="78" width="11" bestFit="1" customWidth="1"/>
    <col min="79" max="90" width="12" bestFit="1" customWidth="1"/>
    <col min="91" max="91" width="11" bestFit="1" customWidth="1"/>
    <col min="92" max="105" width="12" bestFit="1" customWidth="1"/>
    <col min="106" max="107" width="11" bestFit="1" customWidth="1"/>
    <col min="108" max="113" width="12" bestFit="1" customWidth="1"/>
    <col min="114" max="114" width="9" bestFit="1" customWidth="1"/>
    <col min="115" max="130" width="12" bestFit="1" customWidth="1"/>
    <col min="131" max="131" width="9" bestFit="1" customWidth="1"/>
    <col min="132" max="134" width="12" bestFit="1" customWidth="1"/>
    <col min="135" max="135" width="11" bestFit="1" customWidth="1"/>
    <col min="136" max="139" width="12" bestFit="1" customWidth="1"/>
    <col min="140" max="140" width="11" bestFit="1" customWidth="1"/>
    <col min="141" max="141" width="12" bestFit="1" customWidth="1"/>
    <col min="142" max="142" width="11" bestFit="1" customWidth="1"/>
    <col min="143" max="162" width="12" bestFit="1" customWidth="1"/>
    <col min="163" max="163" width="9" bestFit="1" customWidth="1"/>
    <col min="164" max="166" width="12" bestFit="1" customWidth="1"/>
    <col min="167" max="167" width="9" bestFit="1" customWidth="1"/>
    <col min="168" max="169" width="12" bestFit="1" customWidth="1"/>
    <col min="170" max="170" width="9" bestFit="1" customWidth="1"/>
    <col min="171" max="178" width="12" bestFit="1" customWidth="1"/>
    <col min="179" max="179" width="11" bestFit="1" customWidth="1"/>
    <col min="180" max="183" width="12" bestFit="1" customWidth="1"/>
    <col min="184" max="184" width="11" bestFit="1" customWidth="1"/>
    <col min="185" max="190" width="12" bestFit="1" customWidth="1"/>
    <col min="191" max="191" width="11" bestFit="1" customWidth="1"/>
    <col min="192" max="208" width="12" bestFit="1" customWidth="1"/>
    <col min="209" max="209" width="9" bestFit="1" customWidth="1"/>
    <col min="210" max="211" width="12" bestFit="1" customWidth="1"/>
    <col min="212" max="212" width="9" bestFit="1" customWidth="1"/>
    <col min="213" max="214" width="12" bestFit="1" customWidth="1"/>
    <col min="215" max="215" width="11" bestFit="1" customWidth="1"/>
    <col min="216" max="225" width="12" bestFit="1" customWidth="1"/>
    <col min="226" max="226" width="11" bestFit="1" customWidth="1"/>
    <col min="227" max="229" width="12" bestFit="1" customWidth="1"/>
    <col min="230" max="230" width="9" bestFit="1" customWidth="1"/>
    <col min="231" max="233" width="12" bestFit="1" customWidth="1"/>
    <col min="234" max="234" width="10" bestFit="1" customWidth="1"/>
    <col min="235" max="247" width="12" bestFit="1" customWidth="1"/>
    <col min="248" max="249" width="10" bestFit="1" customWidth="1"/>
    <col min="250" max="251" width="12" bestFit="1" customWidth="1"/>
    <col min="252" max="252" width="10" bestFit="1" customWidth="1"/>
    <col min="253" max="253" width="12" bestFit="1" customWidth="1"/>
    <col min="254" max="254" width="10" bestFit="1" customWidth="1"/>
    <col min="255" max="256" width="12" bestFit="1" customWidth="1"/>
    <col min="257" max="258" width="10" bestFit="1" customWidth="1"/>
    <col min="259" max="261" width="12" bestFit="1" customWidth="1"/>
    <col min="262" max="262" width="10" bestFit="1" customWidth="1"/>
    <col min="263" max="271" width="12" bestFit="1" customWidth="1"/>
    <col min="272" max="273" width="10" bestFit="1" customWidth="1"/>
    <col min="274" max="281" width="12" bestFit="1" customWidth="1"/>
    <col min="282" max="283" width="10" bestFit="1" customWidth="1"/>
    <col min="284" max="284" width="7" bestFit="1" customWidth="1"/>
    <col min="285" max="285" width="11.140625" bestFit="1" customWidth="1"/>
  </cols>
  <sheetData>
    <row r="4" spans="1:3" x14ac:dyDescent="0.2">
      <c r="A4" s="30" t="s">
        <v>201</v>
      </c>
      <c r="B4" t="s">
        <v>203</v>
      </c>
      <c r="C4" t="s">
        <v>202</v>
      </c>
    </row>
    <row r="5" spans="1:3" x14ac:dyDescent="0.2">
      <c r="A5" s="31" t="s">
        <v>31</v>
      </c>
      <c r="B5" s="33">
        <v>854071742.71582854</v>
      </c>
      <c r="C5" s="33">
        <v>703383634.37712979</v>
      </c>
    </row>
    <row r="6" spans="1:3" x14ac:dyDescent="0.2">
      <c r="A6" s="31" t="s">
        <v>32</v>
      </c>
      <c r="B6" s="33">
        <v>1763985398.5613234</v>
      </c>
      <c r="C6" s="33">
        <v>830986022.14173794</v>
      </c>
    </row>
    <row r="7" spans="1:3" x14ac:dyDescent="0.2">
      <c r="A7" s="31" t="s">
        <v>37</v>
      </c>
      <c r="B7" s="33">
        <v>1625951018.0719519</v>
      </c>
      <c r="C7" s="33">
        <v>1137666222.0063736</v>
      </c>
    </row>
    <row r="8" spans="1:3" x14ac:dyDescent="0.2">
      <c r="A8" s="31" t="s">
        <v>38</v>
      </c>
      <c r="B8" s="33">
        <v>1479856264.0807421</v>
      </c>
      <c r="C8" s="33">
        <v>1150091315.417707</v>
      </c>
    </row>
    <row r="9" spans="1:3" x14ac:dyDescent="0.2">
      <c r="A9" s="31" t="s">
        <v>39</v>
      </c>
      <c r="B9" s="33">
        <v>1403264153.5599315</v>
      </c>
      <c r="C9" s="33">
        <v>1077474612.6236084</v>
      </c>
    </row>
    <row r="10" spans="1:3" x14ac:dyDescent="0.2">
      <c r="A10" s="31" t="s">
        <v>40</v>
      </c>
      <c r="B10" s="33">
        <v>1261330401.940011</v>
      </c>
      <c r="C10" s="33">
        <v>1101492063.5215793</v>
      </c>
    </row>
    <row r="11" spans="1:3" x14ac:dyDescent="0.2">
      <c r="A11" s="31" t="s">
        <v>14</v>
      </c>
      <c r="B11" s="33">
        <v>1279923085.7421563</v>
      </c>
      <c r="C11" s="33">
        <v>958684354.23982644</v>
      </c>
    </row>
    <row r="12" spans="1:3" x14ac:dyDescent="0.2">
      <c r="A12" s="31" t="s">
        <v>20</v>
      </c>
      <c r="B12" s="33">
        <v>1235655779.5965071</v>
      </c>
      <c r="C12" s="33">
        <v>946609224.42699575</v>
      </c>
    </row>
    <row r="13" spans="1:3" x14ac:dyDescent="0.2">
      <c r="A13" s="31" t="s">
        <v>21</v>
      </c>
      <c r="B13" s="33">
        <v>1149262576.7790205</v>
      </c>
      <c r="C13" s="33">
        <v>1041948815.5639116</v>
      </c>
    </row>
    <row r="14" spans="1:3" x14ac:dyDescent="0.2">
      <c r="A14" s="31" t="s">
        <v>22</v>
      </c>
      <c r="B14" s="33">
        <v>1597637131.9999998</v>
      </c>
      <c r="C14" s="33">
        <v>1396034806.0300002</v>
      </c>
    </row>
    <row r="15" spans="1:3" x14ac:dyDescent="0.2">
      <c r="A15" s="31" t="s">
        <v>200</v>
      </c>
      <c r="B15" s="32">
        <v>13650937553.047472</v>
      </c>
      <c r="C15" s="32">
        <v>10344371070.348871</v>
      </c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Deflator</vt:lpstr>
      <vt:lpstr>Base</vt:lpstr>
      <vt:lpstr>Din</vt:lpstr>
      <vt:lpstr>Gfco 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Luiza Pinheiro</cp:lastModifiedBy>
  <dcterms:created xsi:type="dcterms:W3CDTF">2021-02-05T15:54:58Z</dcterms:created>
  <dcterms:modified xsi:type="dcterms:W3CDTF">2021-03-04T22:53:16Z</dcterms:modified>
</cp:coreProperties>
</file>